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521" windowWidth="11655" windowHeight="8985" activeTab="0"/>
  </bookViews>
  <sheets>
    <sheet name="CNEPI_2012_online" sheetId="1" r:id="rId1"/>
  </sheets>
  <externalReferences>
    <externalReference r:id="rId4"/>
    <externalReference r:id="rId5"/>
    <externalReference r:id="rId6"/>
  </externalReferences>
  <definedNames>
    <definedName name="ACT">'[1]Named range'!$D$12:$D$22</definedName>
    <definedName name="APR">'[2]% data ENV'!$G$1791</definedName>
    <definedName name="apri">'[3]env report + % data'!$G$1788</definedName>
    <definedName name="Budget">'[1]Named range'!$E$12:$E$22</definedName>
    <definedName name="ECRAPR">'[2]Energy table'!$G$1779</definedName>
    <definedName name="ECRFEB">'[2]Energy table'!$G$892</definedName>
    <definedName name="ECRJAN">'[2]Energy table'!$G$446</definedName>
    <definedName name="ECRMAR">'[2]Energy table'!$G$1336</definedName>
    <definedName name="ECRMAY">'[2]Energy table'!$G$2203</definedName>
    <definedName name="ENERAPR">'[2]Energy table'!$F$1779</definedName>
    <definedName name="ENERFEB">'[2]Energy table'!$F$892</definedName>
    <definedName name="ENERJAN">'[2]Energy table'!$F$446</definedName>
    <definedName name="ENERMAR">'[2]Energy table'!$F$1336</definedName>
    <definedName name="ENERMAY">'[2]Energy table'!$F$2203</definedName>
    <definedName name="FEB">'[2]% data ENV'!$G$897</definedName>
    <definedName name="France">'[1]Named range'!$B$5</definedName>
    <definedName name="Germany">'[1]Named range'!$C$5</definedName>
    <definedName name="graphdata_range" localSheetId="0">#REF!</definedName>
    <definedName name="graphdata_year_range" localSheetId="0">#REF!</definedName>
    <definedName name="JAN">'[2]% data ENV'!$G$449</definedName>
    <definedName name="LTIFRAPR">'[3]SAF REPOR +%DATA'!$I$4070</definedName>
    <definedName name="LTIFRAPRC">'[3]SAF REPOR +%DATA'!$K$4070</definedName>
    <definedName name="LTIFRFEB">'[3]SAF REPOR +%DATA'!$I$2047</definedName>
    <definedName name="LTIFRFEBC">'[3]SAF REPOR +%DATA'!$K$2047</definedName>
    <definedName name="LTIFRJAN">'[3]SAF REPOR +%DATA'!$I$1025</definedName>
    <definedName name="LTIFRMAR">'[3]SAF REPOR +%DATA'!$I$3062</definedName>
    <definedName name="LTIFRMARC">'[3]SAF REPOR +%DATA'!$K$3062</definedName>
    <definedName name="LTIFRMAY">'[3]SAF REPOR +%DATA'!$I$5049</definedName>
    <definedName name="LTIFRMAYC">'[3]SAF REPOR +%DATA'!$K$5049</definedName>
    <definedName name="MAR">'[2]% data ENV'!$G$1345</definedName>
    <definedName name="MAY">'[2]% data ENV'!$G$2217</definedName>
    <definedName name="PRAPR">'[2]Water table'!$I$1781</definedName>
    <definedName name="PRFEB">'[2]Water table'!$I$895</definedName>
    <definedName name="_xlnm.Print_Area" localSheetId="0">'CNEPI_2012_online'!$A$1:$X$75</definedName>
    <definedName name="PRMAR">'[2]Water table'!$I$1338</definedName>
    <definedName name="PRMAY">'[2]Water table'!$I$2205</definedName>
    <definedName name="PRODAPR" localSheetId="0">'[2]Energy table'!#REF!</definedName>
    <definedName name="PRODFEB" localSheetId="0">'[2]Energy table'!#REF!</definedName>
    <definedName name="PRODJAN" localSheetId="0">'[2]Energy table'!#REF!</definedName>
    <definedName name="PRODMAR" localSheetId="0">'[2]Energy table'!#REF!</definedName>
    <definedName name="PRODMAY" localSheetId="0">'[2]Energy table'!#REF!</definedName>
    <definedName name="rACT" localSheetId="0">#REF!</definedName>
    <definedName name="rngCountryName" localSheetId="0">#REF!</definedName>
    <definedName name="rngExcludedFactories" localSheetId="0">#REF!</definedName>
    <definedName name="rngFactoryName" localSheetId="0">#REF!</definedName>
    <definedName name="rngFirstKPI" localSheetId="0">#REF!</definedName>
    <definedName name="rngFirstUnit" localSheetId="0">#REF!</definedName>
    <definedName name="rngFirstYear" localSheetId="0">#REF!</definedName>
    <definedName name="rngOneLine" localSheetId="0">#REF!</definedName>
    <definedName name="rngPeriod" localSheetId="0">#REF!</definedName>
    <definedName name="rngSubZoneName" localSheetId="0">#REF!</definedName>
    <definedName name="SAFAPR">'[3]SAF REPOR +%DATA'!$G$4068</definedName>
    <definedName name="SAFFEB">'[3]SAF REPOR +%DATA'!$G$2045</definedName>
    <definedName name="SAFJAN">'[3]SAF REPOR +%DATA'!$G$1023</definedName>
    <definedName name="SAFMAR">'[3]SAF REPOR +%DATA'!$G$3060</definedName>
    <definedName name="SAFMAY">'[3]SAF REPOR +%DATA'!$G$5047</definedName>
    <definedName name="WATAPR">'[2]Water table'!$J$1781</definedName>
    <definedName name="WATFEB">'[2]Water table'!$J$895</definedName>
    <definedName name="WATJAN">'[2]Water table'!$J$449</definedName>
    <definedName name="WATMAR">'[2]Water table'!$J$1338</definedName>
    <definedName name="WATMAY">'[2]Water table'!$J$2205</definedName>
    <definedName name="WWRAPR">'[2]Water table'!$K$1781</definedName>
    <definedName name="WWRFEB">'[2]Water table'!$K$895</definedName>
    <definedName name="WWRJAN">'[2]Water table'!$K$449</definedName>
    <definedName name="WWRMAR">'[2]Water table'!$K$1338</definedName>
    <definedName name="WWRMAY">'[2]Water table'!$K$2205</definedName>
    <definedName name="Year_range" localSheetId="0">#REF!</definedName>
  </definedNames>
  <calcPr fullCalcOnLoad="1"/>
</workbook>
</file>

<file path=xl/sharedStrings.xml><?xml version="1.0" encoding="utf-8"?>
<sst xmlns="http://schemas.openxmlformats.org/spreadsheetml/2006/main" count="728" uniqueCount="116">
  <si>
    <t>abcdef</t>
  </si>
  <si>
    <t>Indicator</t>
  </si>
  <si>
    <t>Units</t>
  </si>
  <si>
    <t>GRI reference</t>
  </si>
  <si>
    <t xml:space="preserve">Total production volume 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</si>
  <si>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</t>
    </r>
  </si>
  <si>
    <t>*</t>
  </si>
  <si>
    <t>Materials</t>
  </si>
  <si>
    <t>Material used by weight</t>
  </si>
  <si>
    <t>N/A</t>
  </si>
  <si>
    <t>EN1</t>
  </si>
  <si>
    <t>Raw materials used</t>
  </si>
  <si>
    <t xml:space="preserve">Materials for packaging purposes </t>
  </si>
  <si>
    <t>Packaging source optimization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</si>
  <si>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saved </t>
    </r>
  </si>
  <si>
    <t xml:space="preserve">Renewable packaging materials </t>
  </si>
  <si>
    <t>% of materials for 
packaging purposes</t>
  </si>
  <si>
    <t>Total % of recycled material in our packaging</t>
  </si>
  <si>
    <t>EN2</t>
  </si>
  <si>
    <t>Energy</t>
  </si>
  <si>
    <t xml:space="preserve">Total on-site energy consumption </t>
  </si>
  <si>
    <r>
      <t>10</t>
    </r>
    <r>
      <rPr>
        <vertAlign val="superscript"/>
        <sz val="12"/>
        <rFont val="Arial"/>
        <family val="2"/>
      </rPr>
      <t>15</t>
    </r>
    <r>
      <rPr>
        <sz val="12"/>
        <rFont val="Arial"/>
        <family val="2"/>
      </rPr>
      <t xml:space="preserve"> Joules (PJ) </t>
    </r>
  </si>
  <si>
    <r>
      <t>10</t>
    </r>
    <r>
      <rPr>
        <vertAlign val="superscript"/>
        <sz val="12"/>
        <rFont val="Arial"/>
        <family val="2"/>
      </rPr>
      <t>9</t>
    </r>
    <r>
      <rPr>
        <sz val="12"/>
        <rFont val="Arial"/>
        <family val="2"/>
      </rPr>
      <t xml:space="preserve"> Joules (GJ) 
per tonne product</t>
    </r>
  </si>
  <si>
    <t>% of total on-site 
energy consumption</t>
  </si>
  <si>
    <t xml:space="preserve">Total direct energy consumption </t>
  </si>
  <si>
    <t>EN3</t>
  </si>
  <si>
    <t>Direct non-renewable energy consumption</t>
  </si>
  <si>
    <t>Direct energy consumption from coal</t>
  </si>
  <si>
    <t>Direct energy consumption from natural gas</t>
  </si>
  <si>
    <t>Direct energy consumption from oil</t>
  </si>
  <si>
    <t>Direct renewable energy consumption</t>
  </si>
  <si>
    <t>Direct energy consumption from Spent Coffee Ground</t>
  </si>
  <si>
    <t>Direct energy consumption from wood</t>
  </si>
  <si>
    <t>Total intermediate energy consumption</t>
  </si>
  <si>
    <t>EN4</t>
  </si>
  <si>
    <t>Electricity purchased from renewable sources</t>
  </si>
  <si>
    <t>Electricity purchased from non-renewable sources</t>
  </si>
  <si>
    <t xml:space="preserve">Steam purchased </t>
  </si>
  <si>
    <t xml:space="preserve">Heating purchased </t>
  </si>
  <si>
    <t xml:space="preserve">Total indirect energy consumption </t>
  </si>
  <si>
    <t>Water</t>
  </si>
  <si>
    <t>Total water withdrawal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</si>
  <si>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</si>
  <si>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EN8</t>
  </si>
  <si>
    <t>Surface water</t>
  </si>
  <si>
    <t>Ground Water</t>
  </si>
  <si>
    <t>Municipal Water</t>
  </si>
  <si>
    <t>Rain Water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</si>
  <si>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per tonne product</t>
    </r>
  </si>
  <si>
    <t>Once through cooling water from surface sources</t>
  </si>
  <si>
    <t xml:space="preserve">Water recycled and reused </t>
  </si>
  <si>
    <t>% of total 
water withdrawal</t>
  </si>
  <si>
    <t>Biodiversity</t>
  </si>
  <si>
    <t>Total size of manufacturing sites located in protected areas</t>
  </si>
  <si>
    <t>Hectares</t>
  </si>
  <si>
    <t xml:space="preserve">EN11 </t>
  </si>
  <si>
    <t>Emissions, Effluents and Waste</t>
  </si>
  <si>
    <t xml:space="preserve">Direct GHG emissions 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</si>
  <si>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eq.</t>
    </r>
  </si>
  <si>
    <t>EN16</t>
  </si>
  <si>
    <t>Direct GHG emissions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</si>
  <si>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eq. 
per tonne product</t>
    </r>
  </si>
  <si>
    <t xml:space="preserve">Indirect GHG emissions </t>
  </si>
  <si>
    <t xml:space="preserve">Emissions of ozone-depleting substances </t>
  </si>
  <si>
    <t>tonnes R-11 eq.</t>
  </si>
  <si>
    <t>EN19</t>
  </si>
  <si>
    <t>Emissions of ozone-depleting substances</t>
  </si>
  <si>
    <t>g R-11 eq. 
per tonne product</t>
  </si>
  <si>
    <t>Air acidification potential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</si>
  <si>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SO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eq.</t>
    </r>
  </si>
  <si>
    <r>
      <t>NO</t>
    </r>
    <r>
      <rPr>
        <vertAlign val="subscript"/>
        <sz val="13"/>
        <rFont val="Arial"/>
        <family val="2"/>
      </rPr>
      <t>x</t>
    </r>
  </si>
  <si>
    <t>EN20</t>
  </si>
  <si>
    <r>
      <t>SO</t>
    </r>
    <r>
      <rPr>
        <vertAlign val="subscript"/>
        <sz val="13"/>
        <rFont val="Arial"/>
        <family val="2"/>
      </rPr>
      <t>x</t>
    </r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</si>
  <si>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</t>
    </r>
  </si>
  <si>
    <r>
      <t>kg SO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eq. 
per tonne product</t>
    </r>
  </si>
  <si>
    <t>Total water discharge</t>
  </si>
  <si>
    <t>EN21</t>
  </si>
  <si>
    <t xml:space="preserve">Total water discharge </t>
  </si>
  <si>
    <t>Total water discharge quality (total COD)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</si>
  <si>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COD</t>
    </r>
  </si>
  <si>
    <t xml:space="preserve">Quality of water discharged </t>
  </si>
  <si>
    <t>Average mg COD / l</t>
  </si>
  <si>
    <t>Total water discharge quality (efficiency)</t>
  </si>
  <si>
    <t xml:space="preserve">% of COD removed </t>
  </si>
  <si>
    <t xml:space="preserve">By-products </t>
  </si>
  <si>
    <t>EN22</t>
  </si>
  <si>
    <t>kg per tonne product</t>
  </si>
  <si>
    <t>Waste for disposal</t>
  </si>
  <si>
    <t>Hazardous waste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</si>
  <si>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</t>
    </r>
  </si>
  <si>
    <t xml:space="preserve">Waste for disposal </t>
  </si>
  <si>
    <t>Total number of significant spills</t>
  </si>
  <si>
    <t>number</t>
  </si>
  <si>
    <t>EN23</t>
  </si>
  <si>
    <t>Total volume of significant spills</t>
  </si>
  <si>
    <r>
      <t>m</t>
    </r>
    <r>
      <rPr>
        <vertAlign val="superscript"/>
        <sz val="12"/>
        <rFont val="Arial"/>
        <family val="2"/>
      </rPr>
      <t>3</t>
    </r>
  </si>
  <si>
    <t>Compliance</t>
  </si>
  <si>
    <t>Total monetary value of fines</t>
  </si>
  <si>
    <t>kCHF</t>
  </si>
  <si>
    <t>EN28</t>
  </si>
  <si>
    <t xml:space="preserve"> * Nestlé specific indicators that are not required by GRI. </t>
  </si>
  <si>
    <t>% Change 2011-2012</t>
  </si>
  <si>
    <t>% Change 2008-2012</t>
  </si>
  <si>
    <t>% Change 2002-2012</t>
  </si>
  <si>
    <t>Total on-site energy consumption from renewable sources</t>
  </si>
  <si>
    <t>2012 Consolidated Nestlé Environmental Performance Indicators page 2/2</t>
  </si>
  <si>
    <t>Total direct energy consumption from renewable sources</t>
  </si>
  <si>
    <t>% of total direct energy consumption</t>
  </si>
  <si>
    <t>2012 Consolidated Nestlé Environmental Performance Indicators page 1/2</t>
  </si>
  <si>
    <t>Non consumer Nestlé Waters Business resulted in an additional 6.9 million tonnes of production volume and 8.7 million m3 of water withdrawal.</t>
  </si>
  <si>
    <t>Environmental Performance Indicators exclude non consumer Nestlé Waters Business.</t>
  </si>
  <si>
    <t>Sites ISO 14001 certified</t>
  </si>
  <si>
    <t>Total number 
of sites</t>
  </si>
  <si>
    <t>Total number 
of manufaturing sites</t>
  </si>
  <si>
    <t>Manufaturing sites ISO 14001 certified</t>
  </si>
  <si>
    <t>Environmental Sustainability Governance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</si>
</sst>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_ ;\-#,##0.0\ "/>
    <numFmt numFmtId="165" formatCode="0.0%"/>
    <numFmt numFmtId="166" formatCode="#,##0_ ;\-#,##0\ "/>
    <numFmt numFmtId="167" formatCode="#,##0.00_ ;\-#,##0.00\ "/>
    <numFmt numFmtId="168" formatCode="#,##0.000_ ;\-#,##0.000\ "/>
    <numFmt numFmtId="169" formatCode="0.0"/>
    <numFmt numFmtId="170" formatCode="_ * #,##0.0_ ;_ * \-#,##0.0_ ;_ * &quot;-&quot;??_ ;_ @_ "/>
    <numFmt numFmtId="171" formatCode="_-* #,##0\ _B_F_-;\-* #,##0\ _B_F_-;_-* &quot;-&quot;\ _B_F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vertAlign val="subscript"/>
      <sz val="12"/>
      <name val="Arial"/>
      <family val="2"/>
    </font>
    <font>
      <sz val="13"/>
      <color indexed="8"/>
      <name val="Arial"/>
      <family val="2"/>
    </font>
    <font>
      <vertAlign val="subscript"/>
      <sz val="13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5"/>
      <name val="Arial"/>
      <family val="2"/>
    </font>
    <font>
      <b/>
      <sz val="13"/>
      <color indexed="9"/>
      <name val="Arial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b/>
      <sz val="14"/>
      <color indexed="48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i/>
      <sz val="10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3"/>
      <color indexed="40"/>
      <name val="Arial"/>
      <family val="2"/>
    </font>
    <font>
      <b/>
      <sz val="16"/>
      <color indexed="63"/>
      <name val="Arial"/>
      <family val="2"/>
    </font>
    <font>
      <b/>
      <sz val="22"/>
      <color indexed="63"/>
      <name val="Arial"/>
      <family val="2"/>
    </font>
    <font>
      <b/>
      <sz val="24"/>
      <color indexed="23"/>
      <name val="Arial"/>
      <family val="2"/>
    </font>
    <font>
      <b/>
      <sz val="27"/>
      <color indexed="23"/>
      <name val="Arial"/>
      <family val="2"/>
    </font>
    <font>
      <b/>
      <sz val="22"/>
      <color indexed="23"/>
      <name val="Arial"/>
      <family val="2"/>
    </font>
    <font>
      <sz val="52"/>
      <color indexed="23"/>
      <name val="Nestle Lo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F0"/>
      <name val="Arial"/>
      <family val="2"/>
    </font>
    <font>
      <b/>
      <sz val="16"/>
      <color theme="1" tint="0.24998000264167786"/>
      <name val="Arial"/>
      <family val="2"/>
    </font>
    <font>
      <b/>
      <sz val="22"/>
      <color theme="1" tint="0.24998000264167786"/>
      <name val="Arial"/>
      <family val="2"/>
    </font>
    <font>
      <b/>
      <sz val="24"/>
      <color theme="1" tint="0.49998000264167786"/>
      <name val="Arial"/>
      <family val="2"/>
    </font>
    <font>
      <b/>
      <sz val="27"/>
      <color theme="1" tint="0.49998000264167786"/>
      <name val="Arial"/>
      <family val="2"/>
    </font>
    <font>
      <b/>
      <sz val="22"/>
      <color theme="1" tint="0.49998000264167786"/>
      <name val="Arial"/>
      <family val="2"/>
    </font>
    <font>
      <sz val="52"/>
      <color theme="1" tint="0.49998000264167786"/>
      <name val="Nestle Logo"/>
      <family val="0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/>
      <top/>
      <bottom/>
    </border>
    <border>
      <left style="thin"/>
      <right/>
      <top/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/>
      <top style="hair"/>
      <bottom/>
    </border>
    <border>
      <left/>
      <right style="thin">
        <color indexed="9"/>
      </right>
      <top style="hair"/>
      <bottom style="hair"/>
    </border>
    <border>
      <left style="thin">
        <color indexed="9"/>
      </left>
      <right/>
      <top style="hair"/>
      <bottom style="hair"/>
    </border>
    <border>
      <left/>
      <right/>
      <top style="double"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5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15" fillId="32" borderId="0" applyNumberFormat="0" applyBorder="0" applyProtection="0">
      <alignment horizontal="left" wrapText="1"/>
    </xf>
    <xf numFmtId="0" fontId="15" fillId="33" borderId="0" applyNumberFormat="0" applyBorder="0" applyProtection="0">
      <alignment horizontal="left" wrapText="1"/>
    </xf>
    <xf numFmtId="0" fontId="19" fillId="0" borderId="0" applyNumberFormat="0" applyFill="0" applyBorder="0" applyAlignment="0" applyProtection="0"/>
    <xf numFmtId="0" fontId="57" fillId="34" borderId="0" applyNumberFormat="0" applyBorder="0" applyAlignment="0" applyProtection="0"/>
    <xf numFmtId="3" fontId="15" fillId="0" borderId="1" applyFill="0" applyProtection="0">
      <alignment horizontal="right" vertical="top" wrapText="1"/>
    </xf>
    <xf numFmtId="0" fontId="20" fillId="2" borderId="2" applyNumberFormat="0" applyAlignment="0" applyProtection="0"/>
    <xf numFmtId="0" fontId="58" fillId="35" borderId="3" applyNumberFormat="0" applyAlignment="0" applyProtection="0"/>
    <xf numFmtId="0" fontId="21" fillId="0" borderId="4" applyNumberFormat="0" applyFill="0" applyAlignment="0" applyProtection="0"/>
    <xf numFmtId="0" fontId="59" fillId="36" borderId="5" applyNumberFormat="0" applyAlignment="0" applyProtection="0"/>
    <xf numFmtId="0" fontId="22" fillId="37" borderId="0" applyNumberFormat="0" applyFont="0" applyFill="0" applyBorder="0" applyAlignment="0" applyProtection="0"/>
    <xf numFmtId="0" fontId="22" fillId="37" borderId="0" applyNumberFormat="0" applyBorder="0" applyProtection="0">
      <alignment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38" borderId="6" applyNumberFormat="0" applyFont="0" applyAlignment="0" applyProtection="0"/>
    <xf numFmtId="0" fontId="24" fillId="39" borderId="0" applyNumberFormat="0" applyBorder="0" applyProtection="0">
      <alignment vertical="top" wrapText="1"/>
    </xf>
    <xf numFmtId="0" fontId="25" fillId="3" borderId="0" applyNumberFormat="0" applyBorder="0" applyProtection="0">
      <alignment vertical="top" wrapText="1"/>
    </xf>
    <xf numFmtId="0" fontId="26" fillId="0" borderId="0" applyNumberFormat="0" applyFill="0" applyBorder="0" applyProtection="0">
      <alignment vertical="top" wrapText="1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2" applyNumberFormat="0" applyAlignment="0" applyProtection="0"/>
    <xf numFmtId="0" fontId="60" fillId="0" borderId="0" applyNumberFormat="0" applyFill="0" applyBorder="0" applyAlignment="0" applyProtection="0"/>
    <xf numFmtId="0" fontId="61" fillId="40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28" fillId="0" borderId="0">
      <alignment horizontal="justify"/>
      <protection/>
    </xf>
    <xf numFmtId="0" fontId="2" fillId="0" borderId="0" applyNumberFormat="0" applyFont="0" applyFill="0" applyBorder="0" applyProtection="0">
      <alignment vertical="top" wrapText="1"/>
    </xf>
    <xf numFmtId="0" fontId="65" fillId="41" borderId="3" applyNumberFormat="0" applyAlignment="0" applyProtection="0"/>
    <xf numFmtId="0" fontId="29" fillId="42" borderId="0" applyNumberFormat="0" applyBorder="0" applyAlignment="0" applyProtection="0"/>
    <xf numFmtId="0" fontId="66" fillId="0" borderId="10" applyNumberFormat="0" applyFill="0" applyAlignment="0" applyProtection="0"/>
    <xf numFmtId="0" fontId="67" fillId="43" borderId="0" applyNumberFormat="0" applyBorder="0" applyAlignment="0" applyProtection="0"/>
    <xf numFmtId="0" fontId="30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0" fillId="45" borderId="11" applyNumberFormat="0" applyFont="0" applyAlignment="0" applyProtection="0"/>
    <xf numFmtId="0" fontId="31" fillId="0" borderId="0" applyNumberFormat="0" applyFill="0" applyBorder="0" applyProtection="0">
      <alignment horizontal="right"/>
    </xf>
    <xf numFmtId="0" fontId="68" fillId="35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3" borderId="0" applyNumberFormat="0" applyFont="0" applyFill="0" applyBorder="0" applyAlignment="0" applyProtection="0"/>
    <xf numFmtId="0" fontId="32" fillId="46" borderId="0" applyNumberFormat="0" applyBorder="0" applyAlignment="0" applyProtection="0"/>
    <xf numFmtId="0" fontId="33" fillId="2" borderId="13" applyNumberFormat="0" applyAlignment="0" applyProtection="0"/>
    <xf numFmtId="171" fontId="2" fillId="0" borderId="0" applyFont="0" applyFill="0" applyBorder="0" applyAlignment="0" applyProtection="0"/>
    <xf numFmtId="0" fontId="15" fillId="2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2" fillId="0" borderId="14" applyNumberFormat="0" applyFont="0" applyFill="0" applyAlignment="0" applyProtection="0"/>
    <xf numFmtId="0" fontId="2" fillId="0" borderId="15" applyNumberFormat="0" applyFont="0" applyFill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41" fillId="47" borderId="20" applyNumberFormat="0" applyAlignment="0" applyProtection="0"/>
    <xf numFmtId="0" fontId="7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12" borderId="0" xfId="116" applyFill="1" applyAlignment="1">
      <alignment vertical="center"/>
      <protection/>
    </xf>
    <xf numFmtId="0" fontId="2" fillId="0" borderId="0" xfId="116" applyAlignment="1">
      <alignment vertical="center"/>
      <protection/>
    </xf>
    <xf numFmtId="0" fontId="3" fillId="48" borderId="0" xfId="116" applyFont="1" applyFill="1" applyBorder="1" applyAlignment="1">
      <alignment horizontal="left"/>
      <protection/>
    </xf>
    <xf numFmtId="0" fontId="4" fillId="48" borderId="0" xfId="116" applyFont="1" applyFill="1" applyBorder="1" applyAlignment="1">
      <alignment horizontal="center" wrapText="1"/>
      <protection/>
    </xf>
    <xf numFmtId="0" fontId="4" fillId="49" borderId="0" xfId="116" applyFont="1" applyFill="1" applyBorder="1" applyAlignment="1">
      <alignment horizontal="center" wrapText="1"/>
      <protection/>
    </xf>
    <xf numFmtId="1" fontId="4" fillId="48" borderId="0" xfId="116" applyNumberFormat="1" applyFont="1" applyFill="1" applyBorder="1" applyAlignment="1">
      <alignment horizontal="center" wrapText="1"/>
      <protection/>
    </xf>
    <xf numFmtId="0" fontId="4" fillId="48" borderId="0" xfId="116" applyFont="1" applyFill="1" applyBorder="1" applyAlignment="1" quotePrefix="1">
      <alignment horizontal="center" wrapText="1"/>
      <protection/>
    </xf>
    <xf numFmtId="0" fontId="4" fillId="48" borderId="21" xfId="116" applyFont="1" applyFill="1" applyBorder="1" applyAlignment="1">
      <alignment horizontal="center" wrapText="1"/>
      <protection/>
    </xf>
    <xf numFmtId="0" fontId="2" fillId="0" borderId="0" xfId="116">
      <alignment/>
      <protection/>
    </xf>
    <xf numFmtId="0" fontId="2" fillId="12" borderId="0" xfId="116" applyFill="1">
      <alignment/>
      <protection/>
    </xf>
    <xf numFmtId="164" fontId="5" fillId="48" borderId="22" xfId="116" applyNumberFormat="1" applyFont="1" applyFill="1" applyBorder="1" applyAlignment="1">
      <alignment horizontal="left"/>
      <protection/>
    </xf>
    <xf numFmtId="164" fontId="6" fillId="48" borderId="22" xfId="116" applyNumberFormat="1" applyFont="1" applyFill="1" applyBorder="1" applyAlignment="1">
      <alignment horizontal="left"/>
      <protection/>
    </xf>
    <xf numFmtId="164" fontId="5" fillId="48" borderId="22" xfId="116" applyNumberFormat="1" applyFont="1" applyFill="1" applyBorder="1" applyAlignment="1">
      <alignment horizontal="center"/>
      <protection/>
    </xf>
    <xf numFmtId="164" fontId="5" fillId="49" borderId="22" xfId="73" applyNumberFormat="1" applyFont="1" applyFill="1" applyBorder="1" applyAlignment="1">
      <alignment horizontal="center"/>
    </xf>
    <xf numFmtId="165" fontId="72" fillId="44" borderId="22" xfId="129" applyNumberFormat="1" applyFont="1" applyFill="1" applyBorder="1" applyAlignment="1">
      <alignment horizontal="center"/>
    </xf>
    <xf numFmtId="165" fontId="8" fillId="44" borderId="22" xfId="129" applyNumberFormat="1" applyFont="1" applyFill="1" applyBorder="1" applyAlignment="1">
      <alignment horizontal="center"/>
    </xf>
    <xf numFmtId="164" fontId="73" fillId="50" borderId="23" xfId="116" applyNumberFormat="1" applyFont="1" applyFill="1" applyBorder="1" applyAlignment="1">
      <alignment vertical="center"/>
      <protection/>
    </xf>
    <xf numFmtId="0" fontId="73" fillId="50" borderId="23" xfId="116" applyFont="1" applyFill="1" applyBorder="1" applyAlignment="1">
      <alignment vertical="center"/>
      <protection/>
    </xf>
    <xf numFmtId="0" fontId="2" fillId="12" borderId="0" xfId="116" applyFill="1" applyBorder="1">
      <alignment/>
      <protection/>
    </xf>
    <xf numFmtId="164" fontId="9" fillId="48" borderId="24" xfId="116" applyNumberFormat="1" applyFont="1" applyFill="1" applyBorder="1" applyAlignment="1">
      <alignment horizontal="center" vertical="center"/>
      <protection/>
    </xf>
    <xf numFmtId="164" fontId="5" fillId="0" borderId="22" xfId="73" applyNumberFormat="1" applyFont="1" applyFill="1" applyBorder="1" applyAlignment="1">
      <alignment horizontal="center"/>
    </xf>
    <xf numFmtId="165" fontId="5" fillId="44" borderId="22" xfId="129" applyNumberFormat="1" applyFont="1" applyFill="1" applyBorder="1" applyAlignment="1">
      <alignment horizontal="center"/>
    </xf>
    <xf numFmtId="164" fontId="2" fillId="0" borderId="24" xfId="116" applyNumberFormat="1" applyBorder="1">
      <alignment/>
      <protection/>
    </xf>
    <xf numFmtId="164" fontId="5" fillId="48" borderId="24" xfId="116" applyNumberFormat="1" applyFont="1" applyFill="1" applyBorder="1" applyAlignment="1">
      <alignment horizontal="left"/>
      <protection/>
    </xf>
    <xf numFmtId="164" fontId="5" fillId="49" borderId="0" xfId="116" applyNumberFormat="1" applyFont="1" applyFill="1" applyBorder="1" applyAlignment="1">
      <alignment horizontal="left"/>
      <protection/>
    </xf>
    <xf numFmtId="164" fontId="5" fillId="49" borderId="21" xfId="73" applyNumberFormat="1" applyFont="1" applyFill="1" applyBorder="1" applyAlignment="1">
      <alignment horizontal="center"/>
    </xf>
    <xf numFmtId="164" fontId="5" fillId="0" borderId="21" xfId="116" applyNumberFormat="1" applyFont="1" applyFill="1" applyBorder="1" applyAlignment="1">
      <alignment horizontal="left"/>
      <protection/>
    </xf>
    <xf numFmtId="164" fontId="9" fillId="0" borderId="21" xfId="116" applyNumberFormat="1" applyFont="1" applyFill="1" applyBorder="1" applyAlignment="1">
      <alignment horizontal="center" vertical="center"/>
      <protection/>
    </xf>
    <xf numFmtId="164" fontId="9" fillId="0" borderId="24" xfId="116" applyNumberFormat="1" applyFont="1" applyFill="1" applyBorder="1" applyAlignment="1">
      <alignment horizontal="center" vertical="center"/>
      <protection/>
    </xf>
    <xf numFmtId="164" fontId="9" fillId="48" borderId="22" xfId="116" applyNumberFormat="1" applyFont="1" applyFill="1" applyBorder="1" applyAlignment="1">
      <alignment horizontal="center" vertical="center"/>
      <protection/>
    </xf>
    <xf numFmtId="164" fontId="6" fillId="48" borderId="22" xfId="116" applyNumberFormat="1" applyFont="1" applyFill="1" applyBorder="1" applyAlignment="1">
      <alignment horizontal="left" wrapText="1"/>
      <protection/>
    </xf>
    <xf numFmtId="165" fontId="73" fillId="50" borderId="23" xfId="129" applyNumberFormat="1" applyFont="1" applyFill="1" applyBorder="1" applyAlignment="1">
      <alignment horizontal="center"/>
    </xf>
    <xf numFmtId="0" fontId="73" fillId="50" borderId="23" xfId="116" applyFont="1" applyFill="1" applyBorder="1" applyAlignment="1">
      <alignment/>
      <protection/>
    </xf>
    <xf numFmtId="0" fontId="2" fillId="12" borderId="0" xfId="116" applyFill="1" applyAlignment="1">
      <alignment/>
      <protection/>
    </xf>
    <xf numFmtId="0" fontId="2" fillId="0" borderId="0" xfId="116" applyAlignment="1">
      <alignment/>
      <protection/>
    </xf>
    <xf numFmtId="164" fontId="5" fillId="0" borderId="21" xfId="98" applyNumberFormat="1" applyFont="1" applyBorder="1" applyAlignment="1">
      <alignment horizontal="left"/>
      <protection/>
    </xf>
    <xf numFmtId="164" fontId="5" fillId="49" borderId="22" xfId="116" applyNumberFormat="1" applyFont="1" applyFill="1" applyBorder="1" applyAlignment="1">
      <alignment horizontal="center"/>
      <protection/>
    </xf>
    <xf numFmtId="164" fontId="2" fillId="0" borderId="21" xfId="98" applyNumberFormat="1" applyBorder="1" applyAlignment="1">
      <alignment horizontal="left"/>
      <protection/>
    </xf>
    <xf numFmtId="167" fontId="5" fillId="0" borderId="22" xfId="73" applyNumberFormat="1" applyFont="1" applyFill="1" applyBorder="1" applyAlignment="1">
      <alignment horizontal="center"/>
    </xf>
    <xf numFmtId="167" fontId="5" fillId="48" borderId="22" xfId="116" applyNumberFormat="1" applyFont="1" applyFill="1" applyBorder="1" applyAlignment="1">
      <alignment horizontal="center"/>
      <protection/>
    </xf>
    <xf numFmtId="164" fontId="5" fillId="0" borderId="0" xfId="98" applyNumberFormat="1" applyFont="1" applyBorder="1" applyAlignment="1">
      <alignment horizontal="left"/>
      <protection/>
    </xf>
    <xf numFmtId="164" fontId="2" fillId="0" borderId="0" xfId="98" applyNumberFormat="1" applyBorder="1" applyAlignment="1">
      <alignment horizontal="left"/>
      <protection/>
    </xf>
    <xf numFmtId="164" fontId="6" fillId="48" borderId="24" xfId="116" applyNumberFormat="1" applyFont="1" applyFill="1" applyBorder="1" applyAlignment="1">
      <alignment horizontal="left"/>
      <protection/>
    </xf>
    <xf numFmtId="164" fontId="5" fillId="48" borderId="24" xfId="116" applyNumberFormat="1" applyFont="1" applyFill="1" applyBorder="1" applyAlignment="1">
      <alignment/>
      <protection/>
    </xf>
    <xf numFmtId="164" fontId="5" fillId="48" borderId="22" xfId="116" applyNumberFormat="1" applyFont="1" applyFill="1" applyBorder="1" applyAlignment="1">
      <alignment/>
      <protection/>
    </xf>
    <xf numFmtId="164" fontId="5" fillId="0" borderId="22" xfId="73" applyNumberFormat="1" applyFont="1" applyFill="1" applyBorder="1" applyAlignment="1">
      <alignment horizontal="center" wrapText="1"/>
    </xf>
    <xf numFmtId="164" fontId="5" fillId="0" borderId="22" xfId="116" applyNumberFormat="1" applyFont="1" applyFill="1" applyBorder="1" applyAlignment="1">
      <alignment horizontal="left"/>
      <protection/>
    </xf>
    <xf numFmtId="164" fontId="5" fillId="0" borderId="0" xfId="116" applyNumberFormat="1" applyFont="1" applyAlignment="1">
      <alignment horizontal="left"/>
      <protection/>
    </xf>
    <xf numFmtId="164" fontId="5" fillId="48" borderId="0" xfId="116" applyNumberFormat="1" applyFont="1" applyFill="1" applyBorder="1" applyAlignment="1">
      <alignment horizontal="left" wrapText="1"/>
      <protection/>
    </xf>
    <xf numFmtId="164" fontId="5" fillId="48" borderId="24" xfId="73" applyNumberFormat="1" applyFont="1" applyFill="1" applyBorder="1" applyAlignment="1">
      <alignment horizontal="center"/>
    </xf>
    <xf numFmtId="164" fontId="5" fillId="0" borderId="24" xfId="73" applyNumberFormat="1" applyFont="1" applyFill="1" applyBorder="1" applyAlignment="1">
      <alignment horizontal="center"/>
    </xf>
    <xf numFmtId="164" fontId="5" fillId="0" borderId="25" xfId="73" applyNumberFormat="1" applyFont="1" applyFill="1" applyBorder="1" applyAlignment="1">
      <alignment horizontal="center"/>
    </xf>
    <xf numFmtId="164" fontId="5" fillId="0" borderId="26" xfId="73" applyNumberFormat="1" applyFont="1" applyFill="1" applyBorder="1" applyAlignment="1">
      <alignment horizontal="center"/>
    </xf>
    <xf numFmtId="164" fontId="73" fillId="50" borderId="23" xfId="116" applyNumberFormat="1" applyFont="1" applyFill="1" applyBorder="1" applyAlignment="1">
      <alignment horizontal="center"/>
      <protection/>
    </xf>
    <xf numFmtId="164" fontId="73" fillId="50" borderId="23" xfId="116" applyNumberFormat="1" applyFont="1" applyFill="1" applyBorder="1" applyAlignment="1">
      <alignment/>
      <protection/>
    </xf>
    <xf numFmtId="164" fontId="6" fillId="48" borderId="21" xfId="116" applyNumberFormat="1" applyFont="1" applyFill="1" applyBorder="1" applyAlignment="1">
      <alignment horizontal="left"/>
      <protection/>
    </xf>
    <xf numFmtId="164" fontId="5" fillId="48" borderId="21" xfId="116" applyNumberFormat="1" applyFont="1" applyFill="1" applyBorder="1" applyAlignment="1">
      <alignment horizontal="center"/>
      <protection/>
    </xf>
    <xf numFmtId="164" fontId="5" fillId="49" borderId="21" xfId="116" applyNumberFormat="1" applyFont="1" applyFill="1" applyBorder="1" applyAlignment="1">
      <alignment horizontal="center"/>
      <protection/>
    </xf>
    <xf numFmtId="164" fontId="5" fillId="49" borderId="24" xfId="98" applyNumberFormat="1" applyFont="1" applyFill="1" applyBorder="1" applyAlignment="1">
      <alignment horizontal="left"/>
      <protection/>
    </xf>
    <xf numFmtId="168" fontId="5" fillId="48" borderId="21" xfId="116" applyNumberFormat="1" applyFont="1" applyFill="1" applyBorder="1" applyAlignment="1">
      <alignment horizontal="center"/>
      <protection/>
    </xf>
    <xf numFmtId="167" fontId="5" fillId="49" borderId="21" xfId="73" applyNumberFormat="1" applyFont="1" applyFill="1" applyBorder="1" applyAlignment="1">
      <alignment horizontal="center"/>
    </xf>
    <xf numFmtId="164" fontId="2" fillId="49" borderId="22" xfId="98" applyNumberFormat="1" applyFill="1" applyBorder="1" applyAlignment="1">
      <alignment horizontal="left" wrapText="1"/>
      <protection/>
    </xf>
    <xf numFmtId="164" fontId="5" fillId="0" borderId="22" xfId="98" applyNumberFormat="1" applyFont="1" applyBorder="1" applyAlignment="1">
      <alignment horizontal="left"/>
      <protection/>
    </xf>
    <xf numFmtId="164" fontId="2" fillId="49" borderId="22" xfId="98" applyNumberFormat="1" applyFill="1" applyBorder="1" applyAlignment="1">
      <alignment horizontal="left"/>
      <protection/>
    </xf>
    <xf numFmtId="169" fontId="5" fillId="48" borderId="22" xfId="129" applyNumberFormat="1" applyFont="1" applyFill="1" applyBorder="1" applyAlignment="1">
      <alignment horizontal="center"/>
    </xf>
    <xf numFmtId="164" fontId="11" fillId="48" borderId="22" xfId="73" applyNumberFormat="1" applyFont="1" applyFill="1" applyBorder="1" applyAlignment="1">
      <alignment horizontal="center"/>
    </xf>
    <xf numFmtId="164" fontId="11" fillId="48" borderId="21" xfId="73" applyNumberFormat="1" applyFont="1" applyFill="1" applyBorder="1" applyAlignment="1">
      <alignment horizontal="center"/>
    </xf>
    <xf numFmtId="164" fontId="11" fillId="0" borderId="21" xfId="73" applyNumberFormat="1" applyFont="1" applyFill="1" applyBorder="1" applyAlignment="1">
      <alignment horizontal="center"/>
    </xf>
    <xf numFmtId="164" fontId="6" fillId="0" borderId="22" xfId="116" applyNumberFormat="1" applyFont="1" applyFill="1" applyBorder="1" applyAlignment="1">
      <alignment horizontal="left"/>
      <protection/>
    </xf>
    <xf numFmtId="164" fontId="6" fillId="0" borderId="22" xfId="116" applyNumberFormat="1" applyFont="1" applyFill="1" applyBorder="1" applyAlignment="1">
      <alignment horizontal="left" wrapText="1"/>
      <protection/>
    </xf>
    <xf numFmtId="167" fontId="11" fillId="48" borderId="21" xfId="73" applyNumberFormat="1" applyFont="1" applyFill="1" applyBorder="1" applyAlignment="1">
      <alignment horizontal="center"/>
    </xf>
    <xf numFmtId="167" fontId="5" fillId="0" borderId="21" xfId="116" applyNumberFormat="1" applyFont="1" applyFill="1" applyBorder="1" applyAlignment="1">
      <alignment horizontal="center"/>
      <protection/>
    </xf>
    <xf numFmtId="164" fontId="5" fillId="0" borderId="22" xfId="98" applyNumberFormat="1" applyFont="1" applyFill="1" applyBorder="1" applyAlignment="1">
      <alignment horizontal="left"/>
      <protection/>
    </xf>
    <xf numFmtId="164" fontId="2" fillId="0" borderId="0" xfId="98" applyNumberFormat="1" applyFont="1" applyFill="1" applyBorder="1" applyAlignment="1">
      <alignment horizontal="left" wrapText="1"/>
      <protection/>
    </xf>
    <xf numFmtId="164" fontId="5" fillId="0" borderId="21" xfId="73" applyNumberFormat="1" applyFont="1" applyFill="1" applyBorder="1" applyAlignment="1">
      <alignment horizontal="center"/>
    </xf>
    <xf numFmtId="164" fontId="2" fillId="0" borderId="22" xfId="98" applyNumberFormat="1" applyFont="1" applyBorder="1" applyAlignment="1">
      <alignment horizontal="left" wrapText="1"/>
      <protection/>
    </xf>
    <xf numFmtId="164" fontId="2" fillId="0" borderId="22" xfId="98" applyNumberFormat="1" applyFont="1" applyFill="1" applyBorder="1" applyAlignment="1">
      <alignment horizontal="left" wrapText="1"/>
      <protection/>
    </xf>
    <xf numFmtId="9" fontId="5" fillId="48" borderId="22" xfId="129" applyFont="1" applyFill="1" applyBorder="1" applyAlignment="1">
      <alignment horizontal="center"/>
    </xf>
    <xf numFmtId="165" fontId="5" fillId="48" borderId="22" xfId="129" applyNumberFormat="1" applyFont="1" applyFill="1" applyBorder="1" applyAlignment="1">
      <alignment horizontal="center"/>
    </xf>
    <xf numFmtId="166" fontId="5" fillId="0" borderId="21" xfId="73" applyNumberFormat="1" applyFont="1" applyFill="1" applyBorder="1" applyAlignment="1">
      <alignment horizontal="center"/>
    </xf>
    <xf numFmtId="164" fontId="74" fillId="50" borderId="23" xfId="116" applyNumberFormat="1" applyFont="1" applyFill="1" applyBorder="1" applyAlignment="1">
      <alignment horizontal="center"/>
      <protection/>
    </xf>
    <xf numFmtId="0" fontId="74" fillId="50" borderId="23" xfId="116" applyFont="1" applyFill="1" applyBorder="1" applyAlignment="1">
      <alignment/>
      <protection/>
    </xf>
    <xf numFmtId="164" fontId="14" fillId="0" borderId="0" xfId="98" applyNumberFormat="1" applyFont="1" applyFill="1" applyBorder="1" applyAlignment="1">
      <alignment horizontal="left"/>
      <protection/>
    </xf>
    <xf numFmtId="164" fontId="5" fillId="49" borderId="0" xfId="73" applyNumberFormat="1" applyFont="1" applyFill="1" applyBorder="1" applyAlignment="1">
      <alignment horizontal="center"/>
    </xf>
    <xf numFmtId="164" fontId="5" fillId="49" borderId="24" xfId="73" applyNumberFormat="1" applyFont="1" applyFill="1" applyBorder="1" applyAlignment="1">
      <alignment horizontal="center"/>
    </xf>
    <xf numFmtId="165" fontId="5" fillId="49" borderId="0" xfId="129" applyNumberFormat="1" applyFont="1" applyFill="1" applyBorder="1" applyAlignment="1">
      <alignment horizontal="center"/>
    </xf>
    <xf numFmtId="165" fontId="8" fillId="49" borderId="0" xfId="129" applyNumberFormat="1" applyFont="1" applyFill="1" applyBorder="1" applyAlignment="1">
      <alignment horizontal="center"/>
    </xf>
    <xf numFmtId="0" fontId="16" fillId="12" borderId="0" xfId="116" applyFont="1" applyFill="1" applyAlignment="1">
      <alignment horizontal="left"/>
      <protection/>
    </xf>
    <xf numFmtId="0" fontId="16" fillId="12" borderId="0" xfId="116" applyFont="1" applyFill="1" applyAlignment="1">
      <alignment horizontal="center"/>
      <protection/>
    </xf>
    <xf numFmtId="0" fontId="16" fillId="12" borderId="0" xfId="116" applyFont="1" applyFill="1">
      <alignment/>
      <protection/>
    </xf>
    <xf numFmtId="0" fontId="16" fillId="0" borderId="0" xfId="116" applyFont="1">
      <alignment/>
      <protection/>
    </xf>
    <xf numFmtId="0" fontId="2" fillId="12" borderId="0" xfId="116" applyFill="1" applyAlignment="1">
      <alignment horizontal="left"/>
      <protection/>
    </xf>
    <xf numFmtId="0" fontId="2" fillId="12" borderId="0" xfId="116" applyFill="1" applyAlignment="1">
      <alignment horizontal="center"/>
      <protection/>
    </xf>
    <xf numFmtId="0" fontId="2" fillId="12" borderId="0" xfId="116" applyFill="1" applyBorder="1" applyAlignment="1">
      <alignment horizontal="center"/>
      <protection/>
    </xf>
    <xf numFmtId="0" fontId="8" fillId="12" borderId="0" xfId="116" applyFont="1" applyFill="1" applyAlignment="1">
      <alignment horizontal="left"/>
      <protection/>
    </xf>
    <xf numFmtId="0" fontId="8" fillId="12" borderId="0" xfId="116" applyFont="1" applyFill="1" applyAlignment="1">
      <alignment horizontal="center"/>
      <protection/>
    </xf>
    <xf numFmtId="0" fontId="8" fillId="12" borderId="0" xfId="116" applyFont="1" applyFill="1" applyBorder="1" applyAlignment="1">
      <alignment horizontal="center"/>
      <protection/>
    </xf>
    <xf numFmtId="0" fontId="2" fillId="0" borderId="0" xfId="116" applyAlignment="1">
      <alignment horizontal="left"/>
      <protection/>
    </xf>
    <xf numFmtId="0" fontId="2" fillId="0" borderId="0" xfId="116" applyAlignment="1">
      <alignment horizontal="center"/>
      <protection/>
    </xf>
    <xf numFmtId="0" fontId="2" fillId="0" borderId="0" xfId="116" applyFill="1" applyBorder="1" applyAlignment="1">
      <alignment horizontal="center"/>
      <protection/>
    </xf>
    <xf numFmtId="167" fontId="5" fillId="48" borderId="22" xfId="73" applyNumberFormat="1" applyFont="1" applyFill="1" applyBorder="1" applyAlignment="1">
      <alignment horizontal="center"/>
    </xf>
    <xf numFmtId="167" fontId="5" fillId="48" borderId="24" xfId="73" applyNumberFormat="1" applyFont="1" applyFill="1" applyBorder="1" applyAlignment="1">
      <alignment horizontal="center"/>
    </xf>
    <xf numFmtId="167" fontId="5" fillId="48" borderId="21" xfId="116" applyNumberFormat="1" applyFont="1" applyFill="1" applyBorder="1" applyAlignment="1">
      <alignment horizontal="center"/>
      <protection/>
    </xf>
    <xf numFmtId="9" fontId="2" fillId="12" borderId="0" xfId="120" applyFont="1" applyFill="1" applyAlignment="1">
      <alignment/>
    </xf>
    <xf numFmtId="166" fontId="5" fillId="48" borderId="22" xfId="73" applyNumberFormat="1" applyFont="1" applyFill="1" applyBorder="1" applyAlignment="1">
      <alignment horizontal="center"/>
    </xf>
    <xf numFmtId="0" fontId="75" fillId="48" borderId="0" xfId="116" applyFont="1" applyFill="1" applyAlignment="1">
      <alignment horizontal="center" vertical="center"/>
      <protection/>
    </xf>
    <xf numFmtId="0" fontId="76" fillId="48" borderId="0" xfId="116" applyFont="1" applyFill="1" applyAlignment="1">
      <alignment horizontal="center" vertical="center"/>
      <protection/>
    </xf>
    <xf numFmtId="0" fontId="75" fillId="48" borderId="0" xfId="116" applyFont="1" applyFill="1" applyAlignment="1">
      <alignment vertical="center"/>
      <protection/>
    </xf>
    <xf numFmtId="0" fontId="77" fillId="48" borderId="0" xfId="116" applyFont="1" applyFill="1" applyAlignment="1">
      <alignment vertical="center"/>
      <protection/>
    </xf>
    <xf numFmtId="168" fontId="5" fillId="48" borderId="22" xfId="73" applyNumberFormat="1" applyFont="1" applyFill="1" applyBorder="1" applyAlignment="1">
      <alignment horizontal="center"/>
    </xf>
    <xf numFmtId="169" fontId="5" fillId="48" borderId="22" xfId="120" applyNumberFormat="1" applyFont="1" applyFill="1" applyBorder="1" applyAlignment="1">
      <alignment horizontal="center"/>
    </xf>
    <xf numFmtId="168" fontId="5" fillId="0" borderId="21" xfId="73" applyNumberFormat="1" applyFont="1" applyFill="1" applyBorder="1" applyAlignment="1">
      <alignment horizontal="center"/>
    </xf>
    <xf numFmtId="164" fontId="5" fillId="48" borderId="0" xfId="116" applyNumberFormat="1" applyFont="1" applyFill="1" applyBorder="1" applyAlignment="1">
      <alignment/>
      <protection/>
    </xf>
    <xf numFmtId="164" fontId="5" fillId="0" borderId="22" xfId="116" applyNumberFormat="1" applyFont="1" applyBorder="1" applyAlignment="1">
      <alignment horizontal="left"/>
      <protection/>
    </xf>
    <xf numFmtId="164" fontId="5" fillId="48" borderId="22" xfId="116" applyNumberFormat="1" applyFont="1" applyFill="1" applyBorder="1" applyAlignment="1">
      <alignment horizontal="left" wrapText="1"/>
      <protection/>
    </xf>
    <xf numFmtId="10" fontId="2" fillId="12" borderId="0" xfId="116" applyNumberFormat="1" applyFill="1">
      <alignment/>
      <protection/>
    </xf>
    <xf numFmtId="168" fontId="5" fillId="49" borderId="21" xfId="73" applyNumberFormat="1" applyFont="1" applyFill="1" applyBorder="1" applyAlignment="1">
      <alignment horizontal="center"/>
    </xf>
    <xf numFmtId="166" fontId="5" fillId="49" borderId="21" xfId="73" applyNumberFormat="1" applyFont="1" applyFill="1" applyBorder="1" applyAlignment="1">
      <alignment horizontal="center"/>
    </xf>
    <xf numFmtId="166" fontId="5" fillId="48" borderId="22" xfId="116" applyNumberFormat="1" applyFont="1" applyFill="1" applyBorder="1" applyAlignment="1">
      <alignment horizontal="center"/>
      <protection/>
    </xf>
    <xf numFmtId="164" fontId="6" fillId="48" borderId="27" xfId="116" applyNumberFormat="1" applyFont="1" applyFill="1" applyBorder="1" applyAlignment="1">
      <alignment horizontal="left"/>
      <protection/>
    </xf>
    <xf numFmtId="164" fontId="5" fillId="48" borderId="27" xfId="73" applyNumberFormat="1" applyFont="1" applyFill="1" applyBorder="1" applyAlignment="1">
      <alignment horizontal="center"/>
    </xf>
    <xf numFmtId="165" fontId="72" fillId="44" borderId="27" xfId="129" applyNumberFormat="1" applyFont="1" applyFill="1" applyBorder="1" applyAlignment="1">
      <alignment horizontal="center"/>
    </xf>
    <xf numFmtId="165" fontId="5" fillId="44" borderId="27" xfId="129" applyNumberFormat="1" applyFont="1" applyFill="1" applyBorder="1" applyAlignment="1">
      <alignment horizontal="center"/>
    </xf>
    <xf numFmtId="164" fontId="14" fillId="0" borderId="0" xfId="116" applyNumberFormat="1" applyFont="1" applyFill="1" applyBorder="1" applyAlignment="1">
      <alignment horizontal="left"/>
      <protection/>
    </xf>
    <xf numFmtId="169" fontId="3" fillId="48" borderId="0" xfId="116" applyNumberFormat="1" applyFont="1" applyFill="1" applyBorder="1" applyAlignment="1">
      <alignment vertical="center"/>
      <protection/>
    </xf>
    <xf numFmtId="169" fontId="3" fillId="48" borderId="0" xfId="116" applyNumberFormat="1" applyFont="1" applyFill="1" applyBorder="1" applyAlignment="1">
      <alignment vertical="center" wrapText="1"/>
      <protection/>
    </xf>
    <xf numFmtId="0" fontId="15" fillId="0" borderId="0" xfId="98" applyFont="1" applyBorder="1" applyAlignment="1">
      <alignment horizontal="center" wrapText="1"/>
      <protection/>
    </xf>
    <xf numFmtId="170" fontId="5" fillId="48" borderId="0" xfId="73" applyNumberFormat="1" applyFont="1" applyFill="1" applyBorder="1" applyAlignment="1">
      <alignment horizontal="center"/>
    </xf>
    <xf numFmtId="167" fontId="5" fillId="49" borderId="0" xfId="73" applyNumberFormat="1" applyFont="1" applyFill="1" applyBorder="1" applyAlignment="1">
      <alignment horizontal="center"/>
    </xf>
    <xf numFmtId="169" fontId="5" fillId="48" borderId="0" xfId="73" applyNumberFormat="1" applyFont="1" applyFill="1" applyBorder="1" applyAlignment="1">
      <alignment horizontal="center"/>
    </xf>
    <xf numFmtId="4" fontId="5" fillId="48" borderId="0" xfId="73" applyNumberFormat="1" applyFont="1" applyFill="1" applyBorder="1" applyAlignment="1">
      <alignment horizontal="center"/>
    </xf>
    <xf numFmtId="2" fontId="5" fillId="48" borderId="0" xfId="73" applyNumberFormat="1" applyFont="1" applyFill="1" applyBorder="1" applyAlignment="1">
      <alignment horizontal="center"/>
    </xf>
    <xf numFmtId="164" fontId="13" fillId="0" borderId="0" xfId="98" applyNumberFormat="1" applyFont="1" applyFill="1" applyBorder="1" applyAlignment="1">
      <alignment horizontal="left"/>
      <protection/>
    </xf>
    <xf numFmtId="164" fontId="13" fillId="48" borderId="0" xfId="116" applyNumberFormat="1" applyFont="1" applyFill="1" applyBorder="1" applyAlignment="1">
      <alignment horizontal="left"/>
      <protection/>
    </xf>
    <xf numFmtId="164" fontId="5" fillId="48" borderId="21" xfId="116" applyNumberFormat="1" applyFont="1" applyFill="1" applyBorder="1" applyAlignment="1">
      <alignment horizontal="left"/>
      <protection/>
    </xf>
    <xf numFmtId="164" fontId="74" fillId="50" borderId="23" xfId="116" applyNumberFormat="1" applyFont="1" applyFill="1" applyBorder="1" applyAlignment="1">
      <alignment horizontal="center" vertical="center"/>
      <protection/>
    </xf>
    <xf numFmtId="0" fontId="78" fillId="0" borderId="0" xfId="116" applyFont="1" applyAlignment="1">
      <alignment horizontal="center" vertical="center"/>
      <protection/>
    </xf>
    <xf numFmtId="164" fontId="5" fillId="48" borderId="27" xfId="116" applyNumberFormat="1" applyFont="1" applyFill="1" applyBorder="1" applyAlignment="1">
      <alignment horizontal="left"/>
      <protection/>
    </xf>
    <xf numFmtId="164" fontId="2" fillId="0" borderId="27" xfId="98" applyNumberFormat="1" applyBorder="1" applyAlignment="1">
      <alignment horizontal="left"/>
      <protection/>
    </xf>
    <xf numFmtId="164" fontId="5" fillId="48" borderId="21" xfId="116" applyNumberFormat="1" applyFont="1" applyFill="1" applyBorder="1" applyAlignment="1">
      <alignment horizontal="left"/>
      <protection/>
    </xf>
    <xf numFmtId="164" fontId="2" fillId="0" borderId="22" xfId="98" applyNumberFormat="1" applyBorder="1" applyAlignment="1">
      <alignment horizontal="left"/>
      <protection/>
    </xf>
  </cellXfs>
  <cellStyles count="140">
    <cellStyle name="Normal" xfId="0"/>
    <cellStyle name=" 1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ttributeColumnHeader" xfId="58"/>
    <cellStyle name="attributeRowHeader" xfId="59"/>
    <cellStyle name="Avertissement" xfId="60"/>
    <cellStyle name="Bad" xfId="61"/>
    <cellStyle name="baseStyle" xfId="62"/>
    <cellStyle name="Calcul" xfId="63"/>
    <cellStyle name="Calculation" xfId="64"/>
    <cellStyle name="Cellule liée" xfId="65"/>
    <cellStyle name="Check Cell" xfId="66"/>
    <cellStyle name="columnHeader" xfId="67"/>
    <cellStyle name="columnHeader 2" xfId="68"/>
    <cellStyle name="Comma" xfId="69"/>
    <cellStyle name="Comma [0]" xfId="70"/>
    <cellStyle name="Comma 2" xfId="71"/>
    <cellStyle name="Comma 2 2" xfId="72"/>
    <cellStyle name="Comma_2003 Consolidated EPI Report (final) 2" xfId="73"/>
    <cellStyle name="Commentaire" xfId="74"/>
    <cellStyle name="crossHeader1" xfId="75"/>
    <cellStyle name="crossHeader2" xfId="76"/>
    <cellStyle name="crossHeader3" xfId="77"/>
    <cellStyle name="Currency" xfId="78"/>
    <cellStyle name="Currency [0]" xfId="79"/>
    <cellStyle name="Entrée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eading1" xfId="87"/>
    <cellStyle name="indicator" xfId="88"/>
    <cellStyle name="Input" xfId="89"/>
    <cellStyle name="Insatisfaisant" xfId="90"/>
    <cellStyle name="Linked Cell" xfId="91"/>
    <cellStyle name="Neutral" xfId="92"/>
    <cellStyle name="Neutre" xfId="93"/>
    <cellStyle name="Normal 10" xfId="94"/>
    <cellStyle name="Normal 11" xfId="95"/>
    <cellStyle name="Normal 19" xfId="96"/>
    <cellStyle name="Normal 2" xfId="97"/>
    <cellStyle name="Normal 2 2" xfId="98"/>
    <cellStyle name="Normal 2 2 2" xfId="99"/>
    <cellStyle name="Normal 3" xfId="100"/>
    <cellStyle name="Normal 3 2" xfId="101"/>
    <cellStyle name="Normal 3 3" xfId="102"/>
    <cellStyle name="Normal 4" xfId="103"/>
    <cellStyle name="Normal 4 2" xfId="104"/>
    <cellStyle name="Normal 5" xfId="105"/>
    <cellStyle name="Normal 5 2" xfId="106"/>
    <cellStyle name="Normal 6" xfId="107"/>
    <cellStyle name="Normal 6 2" xfId="108"/>
    <cellStyle name="Normal 6 2 2" xfId="109"/>
    <cellStyle name="Normal 6 3" xfId="110"/>
    <cellStyle name="Normal 6 3 2" xfId="111"/>
    <cellStyle name="Normal 7" xfId="112"/>
    <cellStyle name="Normal 7 2" xfId="113"/>
    <cellStyle name="Normal 8" xfId="114"/>
    <cellStyle name="Normal 9" xfId="115"/>
    <cellStyle name="Normal_2003 Consolidated EPI Report (final) 2" xfId="116"/>
    <cellStyle name="Note" xfId="117"/>
    <cellStyle name="nullCell" xfId="118"/>
    <cellStyle name="Output" xfId="119"/>
    <cellStyle name="Percent" xfId="120"/>
    <cellStyle name="Percent 2" xfId="121"/>
    <cellStyle name="Percent 2 2" xfId="122"/>
    <cellStyle name="Percent 3" xfId="123"/>
    <cellStyle name="Percent 4" xfId="124"/>
    <cellStyle name="Percent 4 2" xfId="125"/>
    <cellStyle name="Percent 4 2 2" xfId="126"/>
    <cellStyle name="Percent 4 3" xfId="127"/>
    <cellStyle name="Percent 4 3 2" xfId="128"/>
    <cellStyle name="Percent 4 4" xfId="129"/>
    <cellStyle name="Percent 5" xfId="130"/>
    <cellStyle name="Percent 6" xfId="131"/>
    <cellStyle name="Percent 7" xfId="132"/>
    <cellStyle name="periodHeader" xfId="133"/>
    <cellStyle name="Satisfaisant" xfId="134"/>
    <cellStyle name="Sortie" xfId="135"/>
    <cellStyle name="Style 1" xfId="136"/>
    <cellStyle name="TableColumnHeader" xfId="137"/>
    <cellStyle name="TableCrossHeader" xfId="138"/>
    <cellStyle name="TableRowHeader" xfId="139"/>
    <cellStyle name="TableUoM" xfId="140"/>
    <cellStyle name="TableValue" xfId="141"/>
    <cellStyle name="Texte explicatif" xfId="142"/>
    <cellStyle name="thickBorder" xfId="143"/>
    <cellStyle name="thinBorder" xfId="144"/>
    <cellStyle name="Title" xfId="145"/>
    <cellStyle name="Titre" xfId="146"/>
    <cellStyle name="Titre 1" xfId="147"/>
    <cellStyle name="Titre 2" xfId="148"/>
    <cellStyle name="Titre 3" xfId="149"/>
    <cellStyle name="Titre 4" xfId="150"/>
    <cellStyle name="Total" xfId="151"/>
    <cellStyle name="Vérification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New%20Folder\Advanced%20Training%202008\Advanced%20TipsTrick%20(solu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JUNE%202008\June%20data%201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MAY%202008\KPIs%20May%202008%20(26-06-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s"/>
      <sheetName val="Navigation"/>
      <sheetName val="Formula"/>
      <sheetName val="SumProduct Formula"/>
      <sheetName val="Data validation"/>
      <sheetName val="Dynamic Chart"/>
      <sheetName val="Named range"/>
    </sheetNames>
    <sheetDataSet>
      <sheetData sheetId="6">
        <row r="5">
          <cell r="B5">
            <v>15000</v>
          </cell>
          <cell r="C5">
            <v>30000</v>
          </cell>
        </row>
        <row r="12">
          <cell r="D12">
            <v>1704789.04835</v>
          </cell>
          <cell r="E12">
            <v>1949453.59601</v>
          </cell>
        </row>
        <row r="13">
          <cell r="D13">
            <v>1792864.69729</v>
          </cell>
          <cell r="E13">
            <v>1412474.87589</v>
          </cell>
        </row>
        <row r="14">
          <cell r="D14">
            <v>3666101.21321</v>
          </cell>
          <cell r="E14">
            <v>3126736.63972</v>
          </cell>
        </row>
        <row r="15">
          <cell r="D15">
            <v>671277.86034</v>
          </cell>
          <cell r="E15">
            <v>612128.35008</v>
          </cell>
        </row>
        <row r="16">
          <cell r="D16">
            <v>5699079.56416</v>
          </cell>
          <cell r="E16">
            <v>5908214.47632</v>
          </cell>
        </row>
        <row r="17">
          <cell r="D17">
            <v>4419070.66303</v>
          </cell>
          <cell r="E17">
            <v>4599100.83745</v>
          </cell>
        </row>
        <row r="18">
          <cell r="D18">
            <v>2606362.5368</v>
          </cell>
          <cell r="E18">
            <v>1111008.4929</v>
          </cell>
        </row>
        <row r="19">
          <cell r="D19">
            <v>1743838.39631</v>
          </cell>
          <cell r="E19">
            <v>2086881.32084</v>
          </cell>
        </row>
        <row r="20">
          <cell r="D20">
            <v>2277954.4696</v>
          </cell>
          <cell r="E20">
            <v>2864477.6353</v>
          </cell>
        </row>
        <row r="21">
          <cell r="D21">
            <v>133200.72391</v>
          </cell>
          <cell r="E21">
            <v>124431.11917</v>
          </cell>
        </row>
        <row r="22">
          <cell r="D22">
            <v>2671123.62</v>
          </cell>
          <cell r="E22">
            <v>2012365.43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PIs CORPORATE June 08 (100708)"/>
      <sheetName val="Certification chart"/>
      <sheetName val="cumulative data +chart 26-6-08"/>
      <sheetName val="non cumulative data"/>
      <sheetName val="Graph LTIFR % "/>
      <sheetName val="safety_data 100708"/>
      <sheetName val="Safety table"/>
      <sheetName val="environment_data 100708"/>
      <sheetName val="% data ENV"/>
      <sheetName val="Energy check"/>
      <sheetName val="Energy corrected"/>
      <sheetName val="Energy table"/>
      <sheetName val="Water check"/>
      <sheetName val="Water corrected"/>
      <sheetName val="Water table"/>
    </sheetNames>
    <sheetDataSet>
      <sheetData sheetId="8">
        <row r="449">
          <cell r="G449" t="str">
            <v>M1</v>
          </cell>
        </row>
        <row r="897">
          <cell r="G897" t="str">
            <v>M2</v>
          </cell>
        </row>
        <row r="1345">
          <cell r="G1345" t="str">
            <v>M3</v>
          </cell>
        </row>
        <row r="1791">
          <cell r="G1791" t="str">
            <v>M4</v>
          </cell>
        </row>
        <row r="2217">
          <cell r="G2217" t="str">
            <v>M5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PIs CORPORATE MAY 08 (260608)"/>
      <sheetName val="cumulative data +chart 26-6-08"/>
      <sheetName val="non cumulative data"/>
      <sheetName val="Graph LTIFR % "/>
      <sheetName val="Region table"/>
      <sheetName val="epi_export_safety_data"/>
      <sheetName val="SAF REPOR +%DATA"/>
      <sheetName val="epi_export_environment_data"/>
      <sheetName val="env report + % data"/>
      <sheetName val="Energy correction"/>
      <sheetName val="Water correction"/>
      <sheetName val="Energy corrigée + calculations"/>
      <sheetName val="Water corrigé + calculations"/>
      <sheetName val="Energy water by ZONE"/>
      <sheetName val="DATA ENERGY BY ZONE CHART 08"/>
      <sheetName val="DATA WATER BY ZONE CHART 08"/>
      <sheetName val="Energy water AOA REGION"/>
      <sheetName val="AOA 2008 Energy vs full 2007"/>
      <sheetName val="AOA Water"/>
      <sheetName val="Energy water AMS REGION  "/>
      <sheetName val="AMS ENERGY 2008 vs full 2007"/>
      <sheetName val="AMS Water 2008 vs full 2007"/>
      <sheetName val="Energy water EURO REGION "/>
      <sheetName val="EUR 2008 energy vs full 2007"/>
      <sheetName val="EUR Water"/>
      <sheetName val="LTIFr by zone"/>
      <sheetName val="LTIFr graph by zone"/>
      <sheetName val="LTIFr AMS"/>
      <sheetName val="LTI graph by Region AMS"/>
      <sheetName val="LTIFr AOA"/>
      <sheetName val="LTI graph by Region(AOA)"/>
      <sheetName val="LTIFr EUR"/>
      <sheetName val="LTI graph by Region(EUR)"/>
    </sheetNames>
    <sheetDataSet>
      <sheetData sheetId="6">
        <row r="1023">
          <cell r="G1023">
            <v>1019</v>
          </cell>
        </row>
        <row r="1025">
          <cell r="I1025">
            <v>3.7149090256303956</v>
          </cell>
        </row>
        <row r="2045">
          <cell r="G2045">
            <v>1019</v>
          </cell>
        </row>
        <row r="2047">
          <cell r="I2047">
            <v>3.326819420907197</v>
          </cell>
          <cell r="K2047">
            <v>3.522139427184739</v>
          </cell>
        </row>
        <row r="3060">
          <cell r="G3060">
            <v>1012</v>
          </cell>
        </row>
        <row r="3062">
          <cell r="I3062">
            <v>3.0433446183450203</v>
          </cell>
          <cell r="K3062">
            <v>3.362638539290977</v>
          </cell>
        </row>
        <row r="4068">
          <cell r="G4068">
            <v>1005</v>
          </cell>
        </row>
        <row r="4070">
          <cell r="I4070">
            <v>2.9889838462529874</v>
          </cell>
          <cell r="K4070">
            <v>3.2688802290869</v>
          </cell>
        </row>
        <row r="5047">
          <cell r="G5047">
            <v>976</v>
          </cell>
        </row>
        <row r="5049">
          <cell r="I5049">
            <v>2.5953323786835734</v>
          </cell>
          <cell r="K5049">
            <v>3.1353894286801554</v>
          </cell>
        </row>
      </sheetData>
      <sheetData sheetId="8">
        <row r="1788">
          <cell r="G1788">
            <v>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CC"/>
  </sheetPr>
  <dimension ref="A1:AP265"/>
  <sheetViews>
    <sheetView tabSelected="1" view="pageBreakPreview" zoomScale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Z12" sqref="Z12"/>
    </sheetView>
  </sheetViews>
  <sheetFormatPr defaultColWidth="9.140625" defaultRowHeight="15"/>
  <cols>
    <col min="1" max="1" width="6.140625" style="98" customWidth="1"/>
    <col min="2" max="2" width="7.28125" style="98" customWidth="1"/>
    <col min="3" max="3" width="62.421875" style="98" customWidth="1"/>
    <col min="4" max="4" width="22.57421875" style="98" bestFit="1" customWidth="1"/>
    <col min="5" max="7" width="11.7109375" style="99" hidden="1" customWidth="1"/>
    <col min="8" max="9" width="11.421875" style="99" hidden="1" customWidth="1"/>
    <col min="10" max="10" width="11.421875" style="99" customWidth="1"/>
    <col min="11" max="15" width="11.421875" style="99" hidden="1" customWidth="1"/>
    <col min="16" max="16" width="11.421875" style="99" customWidth="1"/>
    <col min="17" max="18" width="11.421875" style="100" hidden="1" customWidth="1"/>
    <col min="19" max="19" width="11.421875" style="100" customWidth="1"/>
    <col min="20" max="20" width="12.57421875" style="100" customWidth="1"/>
    <col min="21" max="22" width="14.421875" style="100" customWidth="1"/>
    <col min="23" max="23" width="14.140625" style="99" customWidth="1"/>
    <col min="24" max="24" width="13.140625" style="99" customWidth="1"/>
    <col min="25" max="25" width="12.140625" style="9" customWidth="1"/>
    <col min="26" max="26" width="12.57421875" style="9" bestFit="1" customWidth="1"/>
    <col min="27" max="16384" width="9.140625" style="9" customWidth="1"/>
  </cols>
  <sheetData>
    <row r="1" spans="1:41" s="2" customFormat="1" ht="111" customHeight="1">
      <c r="A1" s="109" t="s">
        <v>108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6"/>
      <c r="U1" s="137" t="s">
        <v>0</v>
      </c>
      <c r="V1" s="137"/>
      <c r="W1" s="137"/>
      <c r="X1" s="13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49.5" customHeight="1">
      <c r="A2" s="3" t="s">
        <v>1</v>
      </c>
      <c r="B2" s="3"/>
      <c r="C2" s="3"/>
      <c r="D2" s="3" t="s">
        <v>2</v>
      </c>
      <c r="E2" s="4">
        <v>1997</v>
      </c>
      <c r="F2" s="4">
        <v>1998</v>
      </c>
      <c r="G2" s="4">
        <v>1999</v>
      </c>
      <c r="H2" s="5">
        <v>2000</v>
      </c>
      <c r="I2" s="4">
        <v>2001</v>
      </c>
      <c r="J2" s="4">
        <v>2002</v>
      </c>
      <c r="K2" s="4">
        <v>2003</v>
      </c>
      <c r="L2" s="6">
        <v>2004</v>
      </c>
      <c r="M2" s="6">
        <v>2005</v>
      </c>
      <c r="N2" s="6">
        <v>2006</v>
      </c>
      <c r="O2" s="6">
        <v>2007</v>
      </c>
      <c r="P2" s="6">
        <v>2008</v>
      </c>
      <c r="Q2" s="6">
        <v>2009</v>
      </c>
      <c r="R2" s="6">
        <v>2010</v>
      </c>
      <c r="S2" s="6">
        <v>2011</v>
      </c>
      <c r="T2" s="6">
        <v>2012</v>
      </c>
      <c r="U2" s="7" t="s">
        <v>101</v>
      </c>
      <c r="V2" s="7" t="s">
        <v>102</v>
      </c>
      <c r="W2" s="7" t="s">
        <v>103</v>
      </c>
      <c r="X2" s="8" t="s">
        <v>3</v>
      </c>
      <c r="Y2" s="1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36.75" customHeight="1">
      <c r="A3" s="11" t="s">
        <v>4</v>
      </c>
      <c r="B3" s="11"/>
      <c r="C3" s="11"/>
      <c r="D3" s="12" t="s">
        <v>5</v>
      </c>
      <c r="E3" s="13">
        <v>19.8</v>
      </c>
      <c r="F3" s="13">
        <v>23.4</v>
      </c>
      <c r="G3" s="13">
        <v>24.537698365</v>
      </c>
      <c r="H3" s="14">
        <v>25.31</v>
      </c>
      <c r="I3" s="14">
        <v>26.086047</v>
      </c>
      <c r="J3" s="14">
        <v>31.22</v>
      </c>
      <c r="K3" s="14">
        <v>33.369514</v>
      </c>
      <c r="L3" s="14">
        <v>33.3</v>
      </c>
      <c r="M3" s="14">
        <v>36.35900725</v>
      </c>
      <c r="N3" s="14">
        <v>38.238626309999994</v>
      </c>
      <c r="O3" s="14">
        <v>41.07</v>
      </c>
      <c r="P3" s="14">
        <v>41.05558295</v>
      </c>
      <c r="Q3" s="14">
        <v>41.173381410000005</v>
      </c>
      <c r="R3" s="14">
        <v>43.73701649000001</v>
      </c>
      <c r="S3" s="14">
        <v>45.21074764</v>
      </c>
      <c r="T3" s="14">
        <v>47.71143864434138</v>
      </c>
      <c r="U3" s="15">
        <v>0.0553118701830293</v>
      </c>
      <c r="V3" s="15">
        <v>0.16211816313623606</v>
      </c>
      <c r="W3" s="15">
        <v>0.5282331404337406</v>
      </c>
      <c r="X3" s="16" t="s">
        <v>6</v>
      </c>
      <c r="Y3" s="1"/>
      <c r="Z3" s="10"/>
      <c r="AA3" s="116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60" customHeight="1" thickBot="1">
      <c r="A4" s="136" t="s">
        <v>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7"/>
      <c r="S4" s="17"/>
      <c r="T4" s="17"/>
      <c r="U4" s="17"/>
      <c r="V4" s="17"/>
      <c r="W4" s="17"/>
      <c r="X4" s="18"/>
      <c r="Y4" s="1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36.75" customHeight="1" thickTop="1">
      <c r="A5" s="11" t="s">
        <v>8</v>
      </c>
      <c r="B5" s="20"/>
      <c r="C5" s="20"/>
      <c r="D5" s="12" t="s">
        <v>5</v>
      </c>
      <c r="E5" s="14" t="s">
        <v>9</v>
      </c>
      <c r="F5" s="14" t="s">
        <v>9</v>
      </c>
      <c r="G5" s="14" t="s">
        <v>9</v>
      </c>
      <c r="H5" s="14" t="s">
        <v>9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4" t="s">
        <v>9</v>
      </c>
      <c r="O5" s="14" t="s">
        <v>9</v>
      </c>
      <c r="P5" s="14" t="s">
        <v>9</v>
      </c>
      <c r="Q5" s="14">
        <f>+Q6+Q7</f>
        <v>25.35409936</v>
      </c>
      <c r="R5" s="14">
        <v>27.867564259999998</v>
      </c>
      <c r="S5" s="14">
        <v>27.445041099999997</v>
      </c>
      <c r="T5" s="14">
        <v>27.239639325219795</v>
      </c>
      <c r="U5" s="15">
        <v>-0.007484112486178862</v>
      </c>
      <c r="V5" s="15"/>
      <c r="W5" s="15"/>
      <c r="X5" s="22" t="s">
        <v>10</v>
      </c>
      <c r="Y5" s="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34.5" customHeight="1">
      <c r="A6" s="23"/>
      <c r="B6" s="24"/>
      <c r="C6" s="11" t="s">
        <v>11</v>
      </c>
      <c r="D6" s="12" t="s">
        <v>5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14" t="s">
        <v>9</v>
      </c>
      <c r="L6" s="14" t="s">
        <v>9</v>
      </c>
      <c r="M6" s="14">
        <v>19.83</v>
      </c>
      <c r="N6" s="14">
        <v>20.28</v>
      </c>
      <c r="O6" s="14">
        <v>20.48</v>
      </c>
      <c r="P6" s="14">
        <v>21.43</v>
      </c>
      <c r="Q6" s="14">
        <v>21.18</v>
      </c>
      <c r="R6" s="14">
        <v>23.27439066</v>
      </c>
      <c r="S6" s="21">
        <v>22.866170129999997</v>
      </c>
      <c r="T6" s="14">
        <v>22.467235988813872</v>
      </c>
      <c r="U6" s="15">
        <v>-0.017446478309138924</v>
      </c>
      <c r="V6" s="15">
        <v>0.04840111940335379</v>
      </c>
      <c r="W6" s="15"/>
      <c r="X6" s="22" t="s">
        <v>10</v>
      </c>
      <c r="Y6" s="1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34.5" customHeight="1">
      <c r="A7" s="25"/>
      <c r="B7" s="25"/>
      <c r="C7" s="11" t="s">
        <v>12</v>
      </c>
      <c r="D7" s="12" t="s">
        <v>5</v>
      </c>
      <c r="E7" s="14" t="s">
        <v>9</v>
      </c>
      <c r="F7" s="14" t="s">
        <v>9</v>
      </c>
      <c r="G7" s="14" t="s">
        <v>9</v>
      </c>
      <c r="H7" s="14" t="s">
        <v>9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4" t="s">
        <v>9</v>
      </c>
      <c r="O7" s="14" t="s">
        <v>9</v>
      </c>
      <c r="P7" s="14" t="s">
        <v>9</v>
      </c>
      <c r="Q7" s="26">
        <f>4174099.36/1000000</f>
        <v>4.17409936</v>
      </c>
      <c r="R7" s="26">
        <v>4.593173599999997</v>
      </c>
      <c r="S7" s="21">
        <v>4.578870969999999</v>
      </c>
      <c r="T7" s="14">
        <v>4.772403336405923</v>
      </c>
      <c r="U7" s="15">
        <v>0.04226639441773239</v>
      </c>
      <c r="V7" s="15"/>
      <c r="W7" s="15"/>
      <c r="X7" s="22" t="s">
        <v>10</v>
      </c>
      <c r="Y7" s="1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36.75" customHeight="1">
      <c r="A8" s="27" t="s">
        <v>13</v>
      </c>
      <c r="B8" s="28"/>
      <c r="C8" s="29"/>
      <c r="D8" s="12" t="s">
        <v>14</v>
      </c>
      <c r="E8" s="14">
        <v>21</v>
      </c>
      <c r="F8" s="14">
        <v>18</v>
      </c>
      <c r="G8" s="14">
        <v>18.3</v>
      </c>
      <c r="H8" s="14">
        <v>25.2</v>
      </c>
      <c r="I8" s="14">
        <v>14.9</v>
      </c>
      <c r="J8" s="14">
        <v>20.299999999999997</v>
      </c>
      <c r="K8" s="14">
        <v>20.2</v>
      </c>
      <c r="L8" s="14">
        <v>28.599999999999998</v>
      </c>
      <c r="M8" s="14">
        <v>10.8</v>
      </c>
      <c r="N8" s="14">
        <v>31.1</v>
      </c>
      <c r="O8" s="14">
        <v>11.399999999999999</v>
      </c>
      <c r="P8" s="14">
        <v>58.599999999999994</v>
      </c>
      <c r="Q8" s="14">
        <f>58995/1000</f>
        <v>58.995</v>
      </c>
      <c r="R8" s="14">
        <f>70828/1000</f>
        <v>70.828</v>
      </c>
      <c r="S8" s="21">
        <v>39.272</v>
      </c>
      <c r="T8" s="14">
        <v>47.125</v>
      </c>
      <c r="U8" s="15">
        <v>0.19996435119168887</v>
      </c>
      <c r="V8" s="15">
        <v>-0.19581911262798624</v>
      </c>
      <c r="W8" s="15">
        <v>1.3214285714285716</v>
      </c>
      <c r="X8" s="16" t="s">
        <v>6</v>
      </c>
      <c r="Y8" s="1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1" ht="36.75" customHeight="1">
      <c r="A9" s="11" t="s">
        <v>15</v>
      </c>
      <c r="B9" s="30"/>
      <c r="C9" s="20"/>
      <c r="D9" s="31" t="s">
        <v>16</v>
      </c>
      <c r="E9" s="14" t="s">
        <v>9</v>
      </c>
      <c r="F9" s="14" t="s">
        <v>9</v>
      </c>
      <c r="G9" s="14" t="s">
        <v>9</v>
      </c>
      <c r="H9" s="14" t="s">
        <v>9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4" t="s">
        <v>9</v>
      </c>
      <c r="O9" s="14" t="s">
        <v>9</v>
      </c>
      <c r="P9" s="21" t="s">
        <v>9</v>
      </c>
      <c r="Q9" s="14" t="s">
        <v>9</v>
      </c>
      <c r="R9" s="21" t="s">
        <v>9</v>
      </c>
      <c r="S9" s="14">
        <v>38.896863509999775</v>
      </c>
      <c r="T9" s="21">
        <v>38.896863509999775</v>
      </c>
      <c r="U9" s="15">
        <v>0</v>
      </c>
      <c r="V9" s="15"/>
      <c r="W9" s="15"/>
      <c r="X9" s="22" t="s">
        <v>10</v>
      </c>
      <c r="Y9" s="1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36.75" customHeight="1">
      <c r="A10" s="11" t="s">
        <v>17</v>
      </c>
      <c r="B10" s="30"/>
      <c r="C10" s="20"/>
      <c r="D10" s="31" t="s">
        <v>16</v>
      </c>
      <c r="E10" s="14" t="s">
        <v>9</v>
      </c>
      <c r="F10" s="14" t="s">
        <v>9</v>
      </c>
      <c r="G10" s="14" t="s">
        <v>9</v>
      </c>
      <c r="H10" s="14" t="s">
        <v>9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4" t="s">
        <v>9</v>
      </c>
      <c r="O10" s="14" t="s">
        <v>9</v>
      </c>
      <c r="P10" s="21" t="s">
        <v>9</v>
      </c>
      <c r="Q10" s="14" t="s">
        <v>9</v>
      </c>
      <c r="R10" s="21" t="s">
        <v>9</v>
      </c>
      <c r="S10" s="14">
        <v>27.079064564785714</v>
      </c>
      <c r="T10" s="21">
        <v>27.079064564785714</v>
      </c>
      <c r="U10" s="15">
        <v>0</v>
      </c>
      <c r="V10" s="15"/>
      <c r="W10" s="15"/>
      <c r="X10" s="22" t="s">
        <v>18</v>
      </c>
      <c r="Y10" s="1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s="35" customFormat="1" ht="60" customHeight="1" thickBot="1">
      <c r="A11" s="136" t="s">
        <v>19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32"/>
      <c r="S11" s="32"/>
      <c r="T11" s="32"/>
      <c r="U11" s="32"/>
      <c r="V11" s="32"/>
      <c r="W11" s="32"/>
      <c r="X11" s="33"/>
      <c r="Y11" s="1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1" ht="36.75" customHeight="1" thickTop="1">
      <c r="A12" s="36" t="s">
        <v>20</v>
      </c>
      <c r="B12" s="36"/>
      <c r="C12" s="36"/>
      <c r="D12" s="12" t="s">
        <v>21</v>
      </c>
      <c r="E12" s="13">
        <v>89.8</v>
      </c>
      <c r="F12" s="13">
        <v>91</v>
      </c>
      <c r="G12" s="13">
        <v>89.57397995826179</v>
      </c>
      <c r="H12" s="37">
        <v>91.1</v>
      </c>
      <c r="I12" s="13">
        <v>89.632667</v>
      </c>
      <c r="J12" s="13">
        <v>96.3</v>
      </c>
      <c r="K12" s="13">
        <v>94.39597</v>
      </c>
      <c r="L12" s="13">
        <v>90.8</v>
      </c>
      <c r="M12" s="13">
        <v>87.9790329</v>
      </c>
      <c r="N12" s="13">
        <v>84.40740020999996</v>
      </c>
      <c r="O12" s="13">
        <v>85.30229816675045</v>
      </c>
      <c r="P12" s="13">
        <v>86.92323037999996</v>
      </c>
      <c r="Q12" s="13">
        <v>85.17585648</v>
      </c>
      <c r="R12" s="13">
        <v>88.59425097999996</v>
      </c>
      <c r="S12" s="13">
        <v>90.12214622999994</v>
      </c>
      <c r="T12" s="14">
        <v>90.66733545436668</v>
      </c>
      <c r="U12" s="15">
        <v>0.006049447856860457</v>
      </c>
      <c r="V12" s="15">
        <v>0.043073699148072464</v>
      </c>
      <c r="W12" s="15">
        <v>-0.05849080525060557</v>
      </c>
      <c r="X12" s="16" t="s">
        <v>6</v>
      </c>
      <c r="Y12" s="1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36.75" customHeight="1">
      <c r="A13" s="36" t="s">
        <v>20</v>
      </c>
      <c r="B13" s="38"/>
      <c r="C13" s="12"/>
      <c r="D13" s="31" t="s">
        <v>22</v>
      </c>
      <c r="E13" s="14">
        <v>4.5353535353535355</v>
      </c>
      <c r="F13" s="14">
        <v>3.8888888888888893</v>
      </c>
      <c r="G13" s="14">
        <v>3.65</v>
      </c>
      <c r="H13" s="14">
        <v>3.599367838798894</v>
      </c>
      <c r="I13" s="13">
        <f>I12/I3</f>
        <v>3.4360386991559126</v>
      </c>
      <c r="J13" s="40">
        <f>J12/J3</f>
        <v>3.0845611787315823</v>
      </c>
      <c r="K13" s="40">
        <f>K12/K3</f>
        <v>2.8288086545102216</v>
      </c>
      <c r="L13" s="40">
        <f>L12/L3</f>
        <v>2.726726726726727</v>
      </c>
      <c r="M13" s="101">
        <v>2.419731438074399</v>
      </c>
      <c r="N13" s="101">
        <v>2.207385786448247</v>
      </c>
      <c r="O13" s="40">
        <f>O12/O3</f>
        <v>2.076997763982236</v>
      </c>
      <c r="P13" s="101">
        <v>2.117208528882914</v>
      </c>
      <c r="Q13" s="101">
        <v>2.0687117152664283</v>
      </c>
      <c r="R13" s="39">
        <v>2.0256125837997216</v>
      </c>
      <c r="S13" s="40">
        <v>1.9933788077918178</v>
      </c>
      <c r="T13" s="101">
        <v>1.900327008167462</v>
      </c>
      <c r="U13" s="15">
        <v>-0.04668043989463033</v>
      </c>
      <c r="V13" s="15">
        <v>-0.10243748679299136</v>
      </c>
      <c r="W13" s="15">
        <v>-0.3839230613189184</v>
      </c>
      <c r="X13" s="16" t="s">
        <v>6</v>
      </c>
      <c r="Y13" s="1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36.75" customHeight="1">
      <c r="A14" s="36" t="s">
        <v>104</v>
      </c>
      <c r="B14" s="42"/>
      <c r="C14" s="43"/>
      <c r="D14" s="31" t="s">
        <v>23</v>
      </c>
      <c r="E14" s="14" t="s">
        <v>9</v>
      </c>
      <c r="F14" s="14" t="s">
        <v>9</v>
      </c>
      <c r="G14" s="14" t="s">
        <v>9</v>
      </c>
      <c r="H14" s="14" t="s">
        <v>9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4" t="s">
        <v>9</v>
      </c>
      <c r="O14" s="14" t="s">
        <v>9</v>
      </c>
      <c r="P14" s="14" t="s">
        <v>9</v>
      </c>
      <c r="Q14" s="14">
        <v>12.2</v>
      </c>
      <c r="R14" s="14">
        <v>12.3</v>
      </c>
      <c r="S14" s="21">
        <v>11.624578914415899</v>
      </c>
      <c r="T14" s="14">
        <v>12.244724680387192</v>
      </c>
      <c r="U14" s="15">
        <v>0.053347804727983394</v>
      </c>
      <c r="V14" s="15"/>
      <c r="W14" s="15"/>
      <c r="X14" s="16" t="s">
        <v>6</v>
      </c>
      <c r="Y14" s="1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41" ht="36.75" customHeight="1">
      <c r="A15" s="44" t="s">
        <v>24</v>
      </c>
      <c r="B15" s="45"/>
      <c r="C15" s="44"/>
      <c r="D15" s="12" t="s">
        <v>21</v>
      </c>
      <c r="E15" s="14" t="s">
        <v>9</v>
      </c>
      <c r="F15" s="14" t="s">
        <v>9</v>
      </c>
      <c r="G15" s="14" t="s">
        <v>9</v>
      </c>
      <c r="H15" s="14" t="s">
        <v>9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4" t="s">
        <v>9</v>
      </c>
      <c r="O15" s="14" t="s">
        <v>9</v>
      </c>
      <c r="P15" s="14" t="s">
        <v>9</v>
      </c>
      <c r="Q15" s="14">
        <v>61</v>
      </c>
      <c r="R15" s="14">
        <v>62.99611418399998</v>
      </c>
      <c r="S15" s="46">
        <v>64.25481845539751</v>
      </c>
      <c r="T15" s="14">
        <v>63.72498210812207</v>
      </c>
      <c r="U15" s="15">
        <v>-0.008245861711417501</v>
      </c>
      <c r="V15" s="15"/>
      <c r="W15" s="15"/>
      <c r="X15" s="22" t="s">
        <v>25</v>
      </c>
      <c r="Y15" s="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36.75" customHeight="1">
      <c r="A16" s="24"/>
      <c r="B16" s="135" t="s">
        <v>26</v>
      </c>
      <c r="C16" s="24"/>
      <c r="D16" s="12" t="s">
        <v>21</v>
      </c>
      <c r="E16" s="14" t="s">
        <v>9</v>
      </c>
      <c r="F16" s="14" t="s">
        <v>9</v>
      </c>
      <c r="G16" s="14" t="s">
        <v>9</v>
      </c>
      <c r="H16" s="14" t="s">
        <v>9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4" t="s">
        <v>9</v>
      </c>
      <c r="O16" s="14" t="s">
        <v>9</v>
      </c>
      <c r="P16" s="14" t="s">
        <v>9</v>
      </c>
      <c r="Q16" s="14">
        <v>54.5</v>
      </c>
      <c r="R16" s="14">
        <v>56.44990436419588</v>
      </c>
      <c r="S16" s="21">
        <v>58.54034673655087</v>
      </c>
      <c r="T16" s="14">
        <v>57.801965808532636</v>
      </c>
      <c r="U16" s="15">
        <v>-0.012613197037270263</v>
      </c>
      <c r="V16" s="15"/>
      <c r="W16" s="15"/>
      <c r="X16" s="22" t="s">
        <v>25</v>
      </c>
      <c r="Y16" s="1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36.75" customHeight="1">
      <c r="A17" s="25"/>
      <c r="B17" s="25"/>
      <c r="C17" s="11" t="s">
        <v>27</v>
      </c>
      <c r="D17" s="12" t="s">
        <v>21</v>
      </c>
      <c r="E17" s="14" t="s">
        <v>9</v>
      </c>
      <c r="F17" s="14" t="s">
        <v>9</v>
      </c>
      <c r="G17" s="14" t="s">
        <v>9</v>
      </c>
      <c r="H17" s="14" t="s">
        <v>9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4" t="s">
        <v>9</v>
      </c>
      <c r="O17" s="14" t="s">
        <v>9</v>
      </c>
      <c r="P17" s="14" t="s">
        <v>9</v>
      </c>
      <c r="Q17" s="14" t="s">
        <v>9</v>
      </c>
      <c r="R17" s="14" t="s">
        <v>9</v>
      </c>
      <c r="S17" s="21">
        <v>3.9246446953942002</v>
      </c>
      <c r="T17" s="14">
        <v>3.6581156840018</v>
      </c>
      <c r="U17" s="15">
        <v>-0.06791162820552588</v>
      </c>
      <c r="V17" s="15"/>
      <c r="W17" s="15"/>
      <c r="X17" s="22" t="s">
        <v>25</v>
      </c>
      <c r="Y17" s="1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ht="36.75" customHeight="1">
      <c r="A18" s="25"/>
      <c r="B18" s="25"/>
      <c r="C18" s="11" t="s">
        <v>28</v>
      </c>
      <c r="D18" s="12" t="s">
        <v>21</v>
      </c>
      <c r="E18" s="14" t="s">
        <v>9</v>
      </c>
      <c r="F18" s="14" t="s">
        <v>9</v>
      </c>
      <c r="G18" s="14" t="s">
        <v>9</v>
      </c>
      <c r="H18" s="14" t="s">
        <v>9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4" t="s">
        <v>9</v>
      </c>
      <c r="O18" s="14" t="s">
        <v>9</v>
      </c>
      <c r="P18" s="14" t="s">
        <v>9</v>
      </c>
      <c r="Q18" s="14" t="s">
        <v>9</v>
      </c>
      <c r="R18" s="14" t="s">
        <v>9</v>
      </c>
      <c r="S18" s="21">
        <v>41.256659049038646</v>
      </c>
      <c r="T18" s="14">
        <v>41.1091804501063</v>
      </c>
      <c r="U18" s="15">
        <v>-0.0035746616990253166</v>
      </c>
      <c r="V18" s="15"/>
      <c r="W18" s="15"/>
      <c r="X18" s="22" t="s">
        <v>25</v>
      </c>
      <c r="Y18" s="1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36.75" customHeight="1">
      <c r="A19" s="25"/>
      <c r="B19" s="25"/>
      <c r="C19" s="11" t="s">
        <v>29</v>
      </c>
      <c r="D19" s="12" t="s">
        <v>21</v>
      </c>
      <c r="E19" s="14" t="s">
        <v>9</v>
      </c>
      <c r="F19" s="14" t="s">
        <v>9</v>
      </c>
      <c r="G19" s="14" t="s">
        <v>9</v>
      </c>
      <c r="H19" s="14" t="s">
        <v>9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4" t="s">
        <v>9</v>
      </c>
      <c r="O19" s="14" t="s">
        <v>9</v>
      </c>
      <c r="P19" s="14" t="s">
        <v>9</v>
      </c>
      <c r="Q19" s="14" t="s">
        <v>9</v>
      </c>
      <c r="R19" s="14" t="s">
        <v>9</v>
      </c>
      <c r="S19" s="21">
        <v>13.359042992118027</v>
      </c>
      <c r="T19" s="14">
        <v>12.656122474705782</v>
      </c>
      <c r="U19" s="15">
        <v>-0.05261758030324293</v>
      </c>
      <c r="V19" s="15"/>
      <c r="W19" s="15"/>
      <c r="X19" s="22" t="s">
        <v>25</v>
      </c>
      <c r="Y19" s="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36.75" customHeight="1">
      <c r="A20" s="25"/>
      <c r="B20" s="135" t="s">
        <v>30</v>
      </c>
      <c r="C20" s="11"/>
      <c r="D20" s="12" t="s">
        <v>21</v>
      </c>
      <c r="E20" s="14" t="s">
        <v>9</v>
      </c>
      <c r="F20" s="14" t="s">
        <v>9</v>
      </c>
      <c r="G20" s="14" t="s">
        <v>9</v>
      </c>
      <c r="H20" s="14" t="s">
        <v>9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4" t="s">
        <v>9</v>
      </c>
      <c r="O20" s="14" t="s">
        <v>9</v>
      </c>
      <c r="P20" s="14" t="s">
        <v>9</v>
      </c>
      <c r="Q20" s="14">
        <v>6.5</v>
      </c>
      <c r="R20" s="14">
        <v>6.546209819804099</v>
      </c>
      <c r="S20" s="21">
        <v>5.714471718846642</v>
      </c>
      <c r="T20" s="14">
        <v>5.923016299589438</v>
      </c>
      <c r="U20" s="15">
        <v>0.036494113717459475</v>
      </c>
      <c r="V20" s="15"/>
      <c r="W20" s="15"/>
      <c r="X20" s="22" t="s">
        <v>25</v>
      </c>
      <c r="Y20" s="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36.75" customHeight="1">
      <c r="A21" s="25"/>
      <c r="B21" s="25"/>
      <c r="C21" s="11" t="s">
        <v>31</v>
      </c>
      <c r="D21" s="12" t="s">
        <v>21</v>
      </c>
      <c r="E21" s="14" t="s">
        <v>9</v>
      </c>
      <c r="F21" s="14" t="s">
        <v>9</v>
      </c>
      <c r="G21" s="14" t="s">
        <v>9</v>
      </c>
      <c r="H21" s="14" t="s">
        <v>9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4" t="s">
        <v>9</v>
      </c>
      <c r="O21" s="14" t="s">
        <v>9</v>
      </c>
      <c r="P21" s="14" t="s">
        <v>9</v>
      </c>
      <c r="Q21" s="14">
        <v>3.7239478943175337</v>
      </c>
      <c r="R21" s="14">
        <v>3.6989602568312</v>
      </c>
      <c r="S21" s="21">
        <v>3.171694469231788</v>
      </c>
      <c r="T21" s="14">
        <v>3.066407150340883</v>
      </c>
      <c r="U21" s="15">
        <v>-0.033195920954015024</v>
      </c>
      <c r="V21" s="15"/>
      <c r="W21" s="15"/>
      <c r="X21" s="22" t="s">
        <v>25</v>
      </c>
      <c r="Y21" s="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6.75" customHeight="1">
      <c r="A22" s="25"/>
      <c r="B22" s="25"/>
      <c r="C22" s="47" t="s">
        <v>32</v>
      </c>
      <c r="D22" s="12" t="s">
        <v>21</v>
      </c>
      <c r="E22" s="14" t="s">
        <v>9</v>
      </c>
      <c r="F22" s="14" t="s">
        <v>9</v>
      </c>
      <c r="G22" s="14" t="s">
        <v>9</v>
      </c>
      <c r="H22" s="14" t="s">
        <v>9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4" t="s">
        <v>9</v>
      </c>
      <c r="O22" s="14" t="s">
        <v>9</v>
      </c>
      <c r="P22" s="14" t="s">
        <v>9</v>
      </c>
      <c r="Q22" s="14">
        <v>2.7679770644156</v>
      </c>
      <c r="R22" s="14">
        <v>2.8472495629729</v>
      </c>
      <c r="S22" s="21">
        <v>2.5427772496148537</v>
      </c>
      <c r="T22" s="14">
        <v>2.834974059931782</v>
      </c>
      <c r="U22" s="15">
        <v>0.11491246838911517</v>
      </c>
      <c r="V22" s="15"/>
      <c r="W22" s="15"/>
      <c r="X22" s="22" t="s">
        <v>25</v>
      </c>
      <c r="Y22" s="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36.75" customHeight="1">
      <c r="A23" s="48" t="s">
        <v>106</v>
      </c>
      <c r="B23" s="113"/>
      <c r="C23" s="49"/>
      <c r="D23" s="31" t="s">
        <v>107</v>
      </c>
      <c r="E23" s="14"/>
      <c r="F23" s="14"/>
      <c r="G23" s="14"/>
      <c r="H23" s="14"/>
      <c r="I23" s="14"/>
      <c r="J23" s="14" t="s">
        <v>9</v>
      </c>
      <c r="K23" s="14"/>
      <c r="L23" s="14"/>
      <c r="M23" s="50"/>
      <c r="N23" s="50"/>
      <c r="O23" s="50"/>
      <c r="P23" s="14" t="s">
        <v>9</v>
      </c>
      <c r="Q23" s="14"/>
      <c r="R23" s="14"/>
      <c r="S23" s="14" t="s">
        <v>9</v>
      </c>
      <c r="T23" s="14">
        <v>9.29465353091801</v>
      </c>
      <c r="U23" s="15"/>
      <c r="V23" s="15"/>
      <c r="W23" s="15"/>
      <c r="X23" s="22" t="s">
        <v>25</v>
      </c>
      <c r="Y23" s="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36.75" customHeight="1">
      <c r="A24" s="114" t="s">
        <v>33</v>
      </c>
      <c r="B24" s="45"/>
      <c r="C24" s="115"/>
      <c r="D24" s="12" t="s">
        <v>21</v>
      </c>
      <c r="E24" s="14" t="s">
        <v>9</v>
      </c>
      <c r="F24" s="14" t="s">
        <v>9</v>
      </c>
      <c r="G24" s="14" t="s">
        <v>9</v>
      </c>
      <c r="H24" s="14" t="s">
        <v>9</v>
      </c>
      <c r="I24" s="14" t="s">
        <v>9</v>
      </c>
      <c r="J24" s="14" t="s">
        <v>9</v>
      </c>
      <c r="K24" s="14" t="s">
        <v>9</v>
      </c>
      <c r="L24" s="14" t="s">
        <v>9</v>
      </c>
      <c r="M24" s="50" t="s">
        <v>9</v>
      </c>
      <c r="N24" s="50" t="s">
        <v>9</v>
      </c>
      <c r="O24" s="50" t="s">
        <v>9</v>
      </c>
      <c r="P24" s="50" t="s">
        <v>9</v>
      </c>
      <c r="Q24" s="14">
        <v>24.2</v>
      </c>
      <c r="R24" s="14">
        <v>25.598136795999977</v>
      </c>
      <c r="S24" s="21">
        <v>25.841710707100013</v>
      </c>
      <c r="T24" s="14">
        <v>26.9423533462446</v>
      </c>
      <c r="U24" s="15">
        <v>0.04259170964413683</v>
      </c>
      <c r="V24" s="15"/>
      <c r="W24" s="15"/>
      <c r="X24" s="22" t="s">
        <v>34</v>
      </c>
      <c r="Y24" s="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36.75" customHeight="1">
      <c r="A25" s="24"/>
      <c r="B25" s="135" t="s">
        <v>35</v>
      </c>
      <c r="C25" s="24"/>
      <c r="D25" s="12" t="s">
        <v>21</v>
      </c>
      <c r="E25" s="14" t="s">
        <v>9</v>
      </c>
      <c r="F25" s="14" t="s">
        <v>9</v>
      </c>
      <c r="G25" s="14" t="s">
        <v>9</v>
      </c>
      <c r="H25" s="14" t="s">
        <v>9</v>
      </c>
      <c r="I25" s="14" t="s">
        <v>9</v>
      </c>
      <c r="J25" s="14" t="s">
        <v>9</v>
      </c>
      <c r="K25" s="14" t="s">
        <v>9</v>
      </c>
      <c r="L25" s="14" t="s">
        <v>9</v>
      </c>
      <c r="M25" s="50" t="s">
        <v>9</v>
      </c>
      <c r="N25" s="50" t="s">
        <v>9</v>
      </c>
      <c r="O25" s="14" t="s">
        <v>9</v>
      </c>
      <c r="P25" s="14" t="s">
        <v>9</v>
      </c>
      <c r="Q25" s="50" t="s">
        <v>9</v>
      </c>
      <c r="R25" s="50">
        <v>4.359113467019839</v>
      </c>
      <c r="S25" s="51">
        <v>4.761848289024984</v>
      </c>
      <c r="T25" s="14">
        <v>5.178949301840844</v>
      </c>
      <c r="U25" s="15">
        <v>0.08759225147453487</v>
      </c>
      <c r="V25" s="15"/>
      <c r="W25" s="15"/>
      <c r="X25" s="22" t="s">
        <v>34</v>
      </c>
      <c r="Y25" s="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36.75" customHeight="1">
      <c r="A26" s="25"/>
      <c r="B26" s="135" t="s">
        <v>36</v>
      </c>
      <c r="C26" s="24"/>
      <c r="D26" s="12" t="s">
        <v>21</v>
      </c>
      <c r="E26" s="14" t="s">
        <v>9</v>
      </c>
      <c r="F26" s="14" t="s">
        <v>9</v>
      </c>
      <c r="G26" s="14" t="s">
        <v>9</v>
      </c>
      <c r="H26" s="14" t="s">
        <v>9</v>
      </c>
      <c r="I26" s="14" t="s">
        <v>9</v>
      </c>
      <c r="J26" s="14" t="s">
        <v>9</v>
      </c>
      <c r="K26" s="14" t="s">
        <v>9</v>
      </c>
      <c r="L26" s="14" t="s">
        <v>9</v>
      </c>
      <c r="M26" s="50" t="s">
        <v>9</v>
      </c>
      <c r="N26" s="50" t="s">
        <v>9</v>
      </c>
      <c r="O26" s="14" t="s">
        <v>9</v>
      </c>
      <c r="P26" s="14" t="s">
        <v>9</v>
      </c>
      <c r="Q26" s="50" t="s">
        <v>9</v>
      </c>
      <c r="R26" s="50" t="e">
        <v>#REF!</v>
      </c>
      <c r="S26" s="51">
        <v>19.522298183583032</v>
      </c>
      <c r="T26" s="14">
        <v>20.08990595442907</v>
      </c>
      <c r="U26" s="15">
        <v>0.02907484382772929</v>
      </c>
      <c r="V26" s="15"/>
      <c r="W26" s="15"/>
      <c r="X26" s="22" t="s">
        <v>34</v>
      </c>
      <c r="Y26" s="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36.75" customHeight="1">
      <c r="A27" s="25"/>
      <c r="B27" s="135" t="s">
        <v>37</v>
      </c>
      <c r="C27" s="11"/>
      <c r="D27" s="12" t="s">
        <v>21</v>
      </c>
      <c r="E27" s="14" t="s">
        <v>9</v>
      </c>
      <c r="F27" s="14" t="s">
        <v>9</v>
      </c>
      <c r="G27" s="14" t="s">
        <v>9</v>
      </c>
      <c r="H27" s="14" t="s">
        <v>9</v>
      </c>
      <c r="I27" s="14" t="s">
        <v>9</v>
      </c>
      <c r="J27" s="14" t="s">
        <v>9</v>
      </c>
      <c r="K27" s="14" t="s">
        <v>9</v>
      </c>
      <c r="L27" s="14" t="s">
        <v>9</v>
      </c>
      <c r="M27" s="50" t="s">
        <v>9</v>
      </c>
      <c r="N27" s="50" t="s">
        <v>9</v>
      </c>
      <c r="O27" s="14" t="s">
        <v>9</v>
      </c>
      <c r="P27" s="14" t="s">
        <v>9</v>
      </c>
      <c r="Q27" s="50" t="s">
        <v>9</v>
      </c>
      <c r="R27" s="50" t="e">
        <v>#REF!</v>
      </c>
      <c r="S27" s="51">
        <v>1.426832476094</v>
      </c>
      <c r="T27" s="14">
        <v>1.561010878963463</v>
      </c>
      <c r="U27" s="15">
        <v>0.09403935298471788</v>
      </c>
      <c r="V27" s="15"/>
      <c r="W27" s="15"/>
      <c r="X27" s="22" t="s">
        <v>34</v>
      </c>
      <c r="Y27" s="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36.75" customHeight="1">
      <c r="A28" s="25"/>
      <c r="B28" s="135" t="s">
        <v>38</v>
      </c>
      <c r="C28" s="49"/>
      <c r="D28" s="12" t="s">
        <v>21</v>
      </c>
      <c r="E28" s="14" t="s">
        <v>9</v>
      </c>
      <c r="F28" s="14" t="s">
        <v>9</v>
      </c>
      <c r="G28" s="14" t="s">
        <v>9</v>
      </c>
      <c r="H28" s="14" t="s">
        <v>9</v>
      </c>
      <c r="I28" s="14" t="s">
        <v>9</v>
      </c>
      <c r="J28" s="14" t="s">
        <v>9</v>
      </c>
      <c r="K28" s="14" t="s">
        <v>9</v>
      </c>
      <c r="L28" s="14" t="s">
        <v>9</v>
      </c>
      <c r="M28" s="50" t="s">
        <v>9</v>
      </c>
      <c r="N28" s="50" t="s">
        <v>9</v>
      </c>
      <c r="O28" s="14" t="s">
        <v>9</v>
      </c>
      <c r="P28" s="14" t="s">
        <v>9</v>
      </c>
      <c r="Q28" s="50" t="s">
        <v>9</v>
      </c>
      <c r="R28" s="21" t="e">
        <v>#REF!</v>
      </c>
      <c r="S28" s="101">
        <v>0.1307317584</v>
      </c>
      <c r="T28" s="101">
        <v>0.1124872110112211</v>
      </c>
      <c r="U28" s="15">
        <v>-0.13955711765886347</v>
      </c>
      <c r="V28" s="15"/>
      <c r="W28" s="15"/>
      <c r="X28" s="22" t="s">
        <v>34</v>
      </c>
      <c r="Y28" s="1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36.75" customHeight="1">
      <c r="A29" s="140" t="s">
        <v>39</v>
      </c>
      <c r="B29" s="141"/>
      <c r="C29" s="141"/>
      <c r="D29" s="12" t="s">
        <v>21</v>
      </c>
      <c r="E29" s="14" t="s">
        <v>9</v>
      </c>
      <c r="F29" s="14" t="s">
        <v>9</v>
      </c>
      <c r="G29" s="14" t="s">
        <v>9</v>
      </c>
      <c r="H29" s="14" t="s">
        <v>9</v>
      </c>
      <c r="I29" s="14" t="s">
        <v>9</v>
      </c>
      <c r="J29" s="14" t="s">
        <v>9</v>
      </c>
      <c r="K29" s="14" t="s">
        <v>9</v>
      </c>
      <c r="L29" s="14" t="s">
        <v>9</v>
      </c>
      <c r="M29" s="50" t="s">
        <v>9</v>
      </c>
      <c r="N29" s="50" t="s">
        <v>9</v>
      </c>
      <c r="O29" s="52">
        <v>63.7</v>
      </c>
      <c r="P29" s="53">
        <v>65.29003454158371</v>
      </c>
      <c r="Q29" s="53">
        <v>65.08541462415002</v>
      </c>
      <c r="R29" s="14">
        <v>67.63934537062</v>
      </c>
      <c r="S29" s="14">
        <v>70.08335853733007</v>
      </c>
      <c r="T29" s="14">
        <v>73.53516144370892</v>
      </c>
      <c r="U29" s="15">
        <v>0.04925281805009729</v>
      </c>
      <c r="V29" s="15">
        <v>0.12628461540901514</v>
      </c>
      <c r="W29" s="15"/>
      <c r="X29" s="22" t="s">
        <v>34</v>
      </c>
      <c r="Y29" s="1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35" customFormat="1" ht="60" customHeight="1" thickBot="1">
      <c r="A30" s="136" t="s">
        <v>40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54"/>
      <c r="S30" s="54"/>
      <c r="T30" s="54"/>
      <c r="U30" s="54"/>
      <c r="V30" s="54"/>
      <c r="W30" s="55"/>
      <c r="X30" s="33"/>
      <c r="Y30" s="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36.75" customHeight="1" thickTop="1">
      <c r="A31" s="140" t="s">
        <v>41</v>
      </c>
      <c r="B31" s="141"/>
      <c r="C31" s="141"/>
      <c r="D31" s="56" t="s">
        <v>42</v>
      </c>
      <c r="E31" s="57">
        <v>217</v>
      </c>
      <c r="F31" s="57">
        <v>218</v>
      </c>
      <c r="G31" s="57">
        <v>209.90835726210628</v>
      </c>
      <c r="H31" s="58">
        <v>213</v>
      </c>
      <c r="I31" s="57">
        <v>198.765</v>
      </c>
      <c r="J31" s="57">
        <v>193</v>
      </c>
      <c r="K31" s="57">
        <v>192.81958000000003</v>
      </c>
      <c r="L31" s="57">
        <v>175</v>
      </c>
      <c r="M31" s="57">
        <v>158.93145302999997</v>
      </c>
      <c r="N31" s="57">
        <v>154.85104801999998</v>
      </c>
      <c r="O31" s="57">
        <v>156.92622040999996</v>
      </c>
      <c r="P31" s="57">
        <v>147.44141464999998</v>
      </c>
      <c r="Q31" s="57">
        <v>142.69853931</v>
      </c>
      <c r="R31" s="57">
        <v>144.05028541</v>
      </c>
      <c r="S31" s="57">
        <v>143.45301050999993</v>
      </c>
      <c r="T31" s="14">
        <v>137.80720617689943</v>
      </c>
      <c r="U31" s="15">
        <v>-0.03935647159323252</v>
      </c>
      <c r="V31" s="15">
        <v>-0.0653426209723399</v>
      </c>
      <c r="W31" s="15">
        <v>-0.2859730249901584</v>
      </c>
      <c r="X31" s="22" t="s">
        <v>43</v>
      </c>
      <c r="Y31" s="1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34.5" customHeight="1">
      <c r="A32" s="25"/>
      <c r="B32" s="25"/>
      <c r="C32" s="59" t="s">
        <v>44</v>
      </c>
      <c r="D32" s="56" t="s">
        <v>42</v>
      </c>
      <c r="E32" s="50" t="s">
        <v>9</v>
      </c>
      <c r="F32" s="50" t="s">
        <v>9</v>
      </c>
      <c r="G32" s="50" t="s">
        <v>9</v>
      </c>
      <c r="H32" s="50" t="s">
        <v>9</v>
      </c>
      <c r="I32" s="50" t="s">
        <v>9</v>
      </c>
      <c r="J32" s="50" t="s">
        <v>9</v>
      </c>
      <c r="K32" s="50" t="s">
        <v>9</v>
      </c>
      <c r="L32" s="50" t="s">
        <v>9</v>
      </c>
      <c r="M32" s="50" t="s">
        <v>9</v>
      </c>
      <c r="N32" s="50" t="s">
        <v>9</v>
      </c>
      <c r="O32" s="50" t="s">
        <v>9</v>
      </c>
      <c r="P32" s="50" t="s">
        <v>9</v>
      </c>
      <c r="Q32" s="50" t="s">
        <v>9</v>
      </c>
      <c r="R32" s="57">
        <v>21.92560893</v>
      </c>
      <c r="S32" s="57">
        <v>20.518574</v>
      </c>
      <c r="T32" s="14">
        <v>14.79182684</v>
      </c>
      <c r="U32" s="15">
        <v>-0.27910064120440337</v>
      </c>
      <c r="V32" s="15"/>
      <c r="W32" s="15"/>
      <c r="X32" s="22" t="s">
        <v>43</v>
      </c>
      <c r="Y32" s="1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34.5" customHeight="1">
      <c r="A33" s="25"/>
      <c r="B33" s="25"/>
      <c r="C33" s="59" t="s">
        <v>45</v>
      </c>
      <c r="D33" s="56" t="s">
        <v>42</v>
      </c>
      <c r="E33" s="50" t="s">
        <v>9</v>
      </c>
      <c r="F33" s="50" t="s">
        <v>9</v>
      </c>
      <c r="G33" s="50" t="s">
        <v>9</v>
      </c>
      <c r="H33" s="50" t="s">
        <v>9</v>
      </c>
      <c r="I33" s="50" t="s">
        <v>9</v>
      </c>
      <c r="J33" s="50" t="s">
        <v>9</v>
      </c>
      <c r="K33" s="50" t="s">
        <v>9</v>
      </c>
      <c r="L33" s="50" t="s">
        <v>9</v>
      </c>
      <c r="M33" s="50" t="s">
        <v>9</v>
      </c>
      <c r="N33" s="50" t="s">
        <v>9</v>
      </c>
      <c r="O33" s="50" t="s">
        <v>9</v>
      </c>
      <c r="P33" s="50" t="s">
        <v>9</v>
      </c>
      <c r="Q33" s="50" t="s">
        <v>9</v>
      </c>
      <c r="R33" s="57">
        <v>75.71322181</v>
      </c>
      <c r="S33" s="57">
        <v>75.01861132999998</v>
      </c>
      <c r="T33" s="14">
        <v>76.37739554979399</v>
      </c>
      <c r="U33" s="15">
        <v>0.018112628262563213</v>
      </c>
      <c r="V33" s="15"/>
      <c r="W33" s="15"/>
      <c r="X33" s="22" t="s">
        <v>43</v>
      </c>
      <c r="Y33" s="1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34.5" customHeight="1">
      <c r="A34" s="25"/>
      <c r="B34" s="25"/>
      <c r="C34" s="59" t="s">
        <v>46</v>
      </c>
      <c r="D34" s="56" t="s">
        <v>42</v>
      </c>
      <c r="E34" s="50" t="s">
        <v>9</v>
      </c>
      <c r="F34" s="50" t="s">
        <v>9</v>
      </c>
      <c r="G34" s="50" t="s">
        <v>9</v>
      </c>
      <c r="H34" s="50" t="s">
        <v>9</v>
      </c>
      <c r="I34" s="50" t="s">
        <v>9</v>
      </c>
      <c r="J34" s="50" t="s">
        <v>9</v>
      </c>
      <c r="K34" s="50" t="s">
        <v>9</v>
      </c>
      <c r="L34" s="50" t="s">
        <v>9</v>
      </c>
      <c r="M34" s="50" t="s">
        <v>9</v>
      </c>
      <c r="N34" s="50" t="s">
        <v>9</v>
      </c>
      <c r="O34" s="50" t="s">
        <v>9</v>
      </c>
      <c r="P34" s="50" t="s">
        <v>9</v>
      </c>
      <c r="Q34" s="50" t="s">
        <v>9</v>
      </c>
      <c r="R34" s="57">
        <v>46.35700563999999</v>
      </c>
      <c r="S34" s="57">
        <v>47.86675765999995</v>
      </c>
      <c r="T34" s="14">
        <v>46.583200787105454</v>
      </c>
      <c r="U34" s="15">
        <v>-0.026815204029729034</v>
      </c>
      <c r="V34" s="15"/>
      <c r="W34" s="15"/>
      <c r="X34" s="22" t="s">
        <v>43</v>
      </c>
      <c r="Y34" s="1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34.5" customHeight="1">
      <c r="A35" s="25"/>
      <c r="B35" s="25"/>
      <c r="C35" s="59" t="s">
        <v>47</v>
      </c>
      <c r="D35" s="56" t="s">
        <v>42</v>
      </c>
      <c r="E35" s="50" t="s">
        <v>9</v>
      </c>
      <c r="F35" s="50" t="s">
        <v>9</v>
      </c>
      <c r="G35" s="50" t="s">
        <v>9</v>
      </c>
      <c r="H35" s="50" t="s">
        <v>9</v>
      </c>
      <c r="I35" s="14" t="s">
        <v>9</v>
      </c>
      <c r="J35" s="50" t="s">
        <v>9</v>
      </c>
      <c r="K35" s="50" t="s">
        <v>9</v>
      </c>
      <c r="L35" s="50" t="s">
        <v>9</v>
      </c>
      <c r="M35" s="50" t="s">
        <v>9</v>
      </c>
      <c r="N35" s="50" t="s">
        <v>9</v>
      </c>
      <c r="O35" s="50" t="s">
        <v>9</v>
      </c>
      <c r="P35" s="50" t="s">
        <v>9</v>
      </c>
      <c r="Q35" s="50" t="s">
        <v>9</v>
      </c>
      <c r="R35" s="50" t="s">
        <v>9</v>
      </c>
      <c r="S35" s="60">
        <v>0.049067519999999996</v>
      </c>
      <c r="T35" s="110">
        <v>0.054783</v>
      </c>
      <c r="U35" s="15">
        <v>0.11648194161840664</v>
      </c>
      <c r="V35" s="15"/>
      <c r="W35" s="15"/>
      <c r="X35" s="22" t="s">
        <v>43</v>
      </c>
      <c r="Y35" s="1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36.75" customHeight="1">
      <c r="A36" s="36" t="s">
        <v>41</v>
      </c>
      <c r="B36" s="38"/>
      <c r="C36" s="12"/>
      <c r="D36" s="31" t="s">
        <v>48</v>
      </c>
      <c r="E36" s="50">
        <v>10.959595959595958</v>
      </c>
      <c r="F36" s="50">
        <v>9.316239316239317</v>
      </c>
      <c r="G36" s="50">
        <v>8.59</v>
      </c>
      <c r="H36" s="50">
        <v>8.41564598972738</v>
      </c>
      <c r="I36" s="26">
        <f>I31/I3</f>
        <v>7.619590657028256</v>
      </c>
      <c r="J36" s="102">
        <f>J31/J3</f>
        <v>6.181934657270981</v>
      </c>
      <c r="K36" s="102">
        <f>K31/K3</f>
        <v>5.778315500789134</v>
      </c>
      <c r="L36" s="102">
        <f>L31/L3</f>
        <v>5.255255255255256</v>
      </c>
      <c r="M36" s="102">
        <v>4.37117141117762</v>
      </c>
      <c r="N36" s="61">
        <v>4.049597565682008</v>
      </c>
      <c r="O36" s="61">
        <f>O31/O3</f>
        <v>3.820945225468711</v>
      </c>
      <c r="P36" s="102">
        <v>3.59126345446277</v>
      </c>
      <c r="Q36" s="61">
        <v>3.465795968735811</v>
      </c>
      <c r="R36" s="61">
        <v>3.2935553672924973</v>
      </c>
      <c r="S36" s="61">
        <v>3.1729846993965776</v>
      </c>
      <c r="T36" s="101">
        <v>2.8883473249290392</v>
      </c>
      <c r="U36" s="15">
        <v>-0.08970650710092276</v>
      </c>
      <c r="V36" s="15">
        <v>-0.19572948029202242</v>
      </c>
      <c r="W36" s="15">
        <v>-0.5327761477498207</v>
      </c>
      <c r="X36" s="22" t="s">
        <v>6</v>
      </c>
      <c r="Y36" s="1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36.75" customHeight="1">
      <c r="A37" s="36" t="s">
        <v>49</v>
      </c>
      <c r="B37" s="62"/>
      <c r="C37" s="12"/>
      <c r="D37" s="56" t="s">
        <v>42</v>
      </c>
      <c r="E37" s="50" t="s">
        <v>9</v>
      </c>
      <c r="F37" s="50" t="s">
        <v>9</v>
      </c>
      <c r="G37" s="50" t="s">
        <v>9</v>
      </c>
      <c r="H37" s="50" t="s">
        <v>9</v>
      </c>
      <c r="I37" s="50" t="s">
        <v>9</v>
      </c>
      <c r="J37" s="50" t="s">
        <v>9</v>
      </c>
      <c r="K37" s="50" t="s">
        <v>9</v>
      </c>
      <c r="L37" s="50" t="s">
        <v>9</v>
      </c>
      <c r="M37" s="50" t="s">
        <v>9</v>
      </c>
      <c r="N37" s="50" t="s">
        <v>9</v>
      </c>
      <c r="O37" s="50" t="s">
        <v>9</v>
      </c>
      <c r="P37" s="50" t="s">
        <v>9</v>
      </c>
      <c r="Q37" s="50" t="s">
        <v>9</v>
      </c>
      <c r="R37" s="14">
        <v>16.433708</v>
      </c>
      <c r="S37" s="14">
        <v>15.2006115</v>
      </c>
      <c r="T37" s="14">
        <v>9.812097</v>
      </c>
      <c r="U37" s="15">
        <v>-0.3544932715371353</v>
      </c>
      <c r="V37" s="15"/>
      <c r="W37" s="15"/>
      <c r="X37" s="22" t="s">
        <v>6</v>
      </c>
      <c r="Y37" s="1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36.75" customHeight="1">
      <c r="A38" s="36" t="s">
        <v>50</v>
      </c>
      <c r="B38" s="62"/>
      <c r="C38" s="12"/>
      <c r="D38" s="56" t="s">
        <v>42</v>
      </c>
      <c r="E38" s="50" t="s">
        <v>9</v>
      </c>
      <c r="F38" s="50" t="s">
        <v>9</v>
      </c>
      <c r="G38" s="50" t="s">
        <v>9</v>
      </c>
      <c r="H38" s="50" t="s">
        <v>9</v>
      </c>
      <c r="I38" s="50" t="s">
        <v>9</v>
      </c>
      <c r="J38" s="50" t="s">
        <v>9</v>
      </c>
      <c r="K38" s="50" t="s">
        <v>9</v>
      </c>
      <c r="L38" s="50" t="s">
        <v>9</v>
      </c>
      <c r="M38" s="50" t="s">
        <v>9</v>
      </c>
      <c r="N38" s="50" t="s">
        <v>9</v>
      </c>
      <c r="O38" s="50" t="s">
        <v>9</v>
      </c>
      <c r="P38" s="50" t="s">
        <v>9</v>
      </c>
      <c r="Q38" s="50" t="s">
        <v>9</v>
      </c>
      <c r="R38" s="26">
        <v>7.70003957</v>
      </c>
      <c r="S38" s="26">
        <v>7.767021949999999</v>
      </c>
      <c r="T38" s="14">
        <v>6.921074655198069</v>
      </c>
      <c r="U38" s="15">
        <v>-0.10891527026029979</v>
      </c>
      <c r="V38" s="15"/>
      <c r="W38" s="15"/>
      <c r="X38" s="22" t="s">
        <v>6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36.75" customHeight="1">
      <c r="A39" s="63" t="s">
        <v>50</v>
      </c>
      <c r="B39" s="62"/>
      <c r="C39" s="64"/>
      <c r="D39" s="31" t="s">
        <v>51</v>
      </c>
      <c r="E39" s="14" t="s">
        <v>9</v>
      </c>
      <c r="F39" s="14" t="s">
        <v>9</v>
      </c>
      <c r="G39" s="14" t="s">
        <v>9</v>
      </c>
      <c r="H39" s="14" t="s">
        <v>9</v>
      </c>
      <c r="I39" s="14" t="s">
        <v>9</v>
      </c>
      <c r="J39" s="14" t="s">
        <v>9</v>
      </c>
      <c r="K39" s="14" t="s">
        <v>9</v>
      </c>
      <c r="L39" s="14" t="s">
        <v>9</v>
      </c>
      <c r="M39" s="14" t="s">
        <v>9</v>
      </c>
      <c r="N39" s="14" t="s">
        <v>9</v>
      </c>
      <c r="O39" s="14" t="s">
        <v>9</v>
      </c>
      <c r="P39" s="14" t="s">
        <v>9</v>
      </c>
      <c r="Q39" s="14" t="s">
        <v>9</v>
      </c>
      <c r="R39" s="13">
        <v>5.3453830709768</v>
      </c>
      <c r="S39" s="65">
        <v>5.414331788776625</v>
      </c>
      <c r="T39" s="111">
        <v>5.0222879101936595</v>
      </c>
      <c r="U39" s="15">
        <v>-0.07240854345048342</v>
      </c>
      <c r="V39" s="15"/>
      <c r="W39" s="15"/>
      <c r="X39" s="22" t="s">
        <v>6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94.5" customHeight="1">
      <c r="A40" s="109" t="s">
        <v>105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7"/>
      <c r="U40" s="137" t="s">
        <v>0</v>
      </c>
      <c r="V40" s="137"/>
      <c r="W40" s="137"/>
      <c r="X40" s="137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64.5" customHeight="1">
      <c r="A41" s="3" t="s">
        <v>1</v>
      </c>
      <c r="B41" s="3"/>
      <c r="C41" s="3"/>
      <c r="D41" s="3" t="s">
        <v>2</v>
      </c>
      <c r="E41" s="4">
        <v>1997</v>
      </c>
      <c r="F41" s="4">
        <v>1998</v>
      </c>
      <c r="G41" s="4">
        <v>1999</v>
      </c>
      <c r="H41" s="5">
        <v>2000</v>
      </c>
      <c r="I41" s="4">
        <v>2001</v>
      </c>
      <c r="J41" s="4">
        <v>2002</v>
      </c>
      <c r="K41" s="4">
        <v>2003</v>
      </c>
      <c r="L41" s="6">
        <v>2004</v>
      </c>
      <c r="M41" s="6">
        <v>2005</v>
      </c>
      <c r="N41" s="6">
        <v>2006</v>
      </c>
      <c r="O41" s="6">
        <v>2007</v>
      </c>
      <c r="P41" s="6">
        <v>2008</v>
      </c>
      <c r="Q41" s="6">
        <v>2009</v>
      </c>
      <c r="R41" s="6">
        <v>2010</v>
      </c>
      <c r="S41" s="6">
        <v>2011</v>
      </c>
      <c r="T41" s="6">
        <v>2012</v>
      </c>
      <c r="U41" s="7" t="s">
        <v>101</v>
      </c>
      <c r="V41" s="7" t="s">
        <v>102</v>
      </c>
      <c r="W41" s="7" t="s">
        <v>103</v>
      </c>
      <c r="X41" s="8" t="s">
        <v>3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s="35" customFormat="1" ht="60" customHeight="1" thickBot="1">
      <c r="A42" s="136" t="s">
        <v>52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54"/>
      <c r="S42" s="54"/>
      <c r="T42" s="54"/>
      <c r="U42" s="33"/>
      <c r="V42" s="33"/>
      <c r="W42" s="33"/>
      <c r="X42" s="33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36.75" customHeight="1" thickTop="1">
      <c r="A43" s="138" t="s">
        <v>53</v>
      </c>
      <c r="B43" s="139"/>
      <c r="C43" s="139"/>
      <c r="D43" s="120" t="s">
        <v>54</v>
      </c>
      <c r="E43" s="121" t="s">
        <v>9</v>
      </c>
      <c r="F43" s="121" t="s">
        <v>9</v>
      </c>
      <c r="G43" s="121" t="s">
        <v>9</v>
      </c>
      <c r="H43" s="121" t="s">
        <v>9</v>
      </c>
      <c r="I43" s="121" t="s">
        <v>9</v>
      </c>
      <c r="J43" s="121" t="s">
        <v>9</v>
      </c>
      <c r="K43" s="121" t="s">
        <v>9</v>
      </c>
      <c r="L43" s="121" t="s">
        <v>9</v>
      </c>
      <c r="M43" s="121" t="s">
        <v>9</v>
      </c>
      <c r="N43" s="121" t="s">
        <v>9</v>
      </c>
      <c r="O43" s="121" t="s">
        <v>9</v>
      </c>
      <c r="P43" s="121" t="s">
        <v>9</v>
      </c>
      <c r="Q43" s="121" t="s">
        <v>9</v>
      </c>
      <c r="R43" s="121" t="s">
        <v>9</v>
      </c>
      <c r="S43" s="121">
        <v>44.2</v>
      </c>
      <c r="T43" s="121">
        <v>42.0823</v>
      </c>
      <c r="U43" s="122">
        <v>-0.04791176470588254</v>
      </c>
      <c r="V43" s="122"/>
      <c r="W43" s="122"/>
      <c r="X43" s="123" t="s">
        <v>55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s="35" customFormat="1" ht="60" customHeight="1" thickBot="1">
      <c r="A44" s="136" t="s">
        <v>56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81"/>
      <c r="S44" s="81"/>
      <c r="T44" s="81"/>
      <c r="U44" s="82"/>
      <c r="V44" s="82"/>
      <c r="W44" s="82"/>
      <c r="X44" s="82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36.75" customHeight="1" thickTop="1">
      <c r="A45" s="140" t="s">
        <v>57</v>
      </c>
      <c r="B45" s="141"/>
      <c r="C45" s="141"/>
      <c r="D45" s="12" t="s">
        <v>58</v>
      </c>
      <c r="E45" s="50">
        <v>4.71</v>
      </c>
      <c r="F45" s="14">
        <v>4.9</v>
      </c>
      <c r="G45" s="14">
        <v>4.747494518260257</v>
      </c>
      <c r="H45" s="14">
        <v>4.72</v>
      </c>
      <c r="I45" s="14">
        <v>4.6085</v>
      </c>
      <c r="J45" s="14">
        <v>4.85</v>
      </c>
      <c r="K45" s="14">
        <v>4.739523</v>
      </c>
      <c r="L45" s="14">
        <v>4.41</v>
      </c>
      <c r="M45" s="14">
        <v>4.305111489153</v>
      </c>
      <c r="N45" s="14">
        <v>4.046592351</v>
      </c>
      <c r="O45" s="14">
        <v>4.13</v>
      </c>
      <c r="P45" s="14">
        <v>4.104482191074003</v>
      </c>
      <c r="Q45" s="14">
        <v>3.976158083004998</v>
      </c>
      <c r="R45" s="14">
        <v>3.981399600020996</v>
      </c>
      <c r="S45" s="50">
        <v>3.8064672681689973</v>
      </c>
      <c r="T45" s="14">
        <v>3.7060800469633715</v>
      </c>
      <c r="U45" s="15">
        <v>-0.026372805578836478</v>
      </c>
      <c r="V45" s="15">
        <v>-0.09706514136595223</v>
      </c>
      <c r="W45" s="15">
        <v>-0.23585978413126352</v>
      </c>
      <c r="X45" s="22" t="s">
        <v>59</v>
      </c>
      <c r="Y45" s="10"/>
      <c r="Z45" s="1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36.75" customHeight="1">
      <c r="A46" s="36" t="s">
        <v>60</v>
      </c>
      <c r="B46" s="38"/>
      <c r="C46" s="12"/>
      <c r="D46" s="31" t="s">
        <v>61</v>
      </c>
      <c r="E46" s="50">
        <v>241</v>
      </c>
      <c r="F46" s="14">
        <v>212</v>
      </c>
      <c r="G46" s="14">
        <v>197</v>
      </c>
      <c r="H46" s="14">
        <v>186.48755432635323</v>
      </c>
      <c r="I46" s="14">
        <f>(I45/I3)*1000</f>
        <v>176.66532610326126</v>
      </c>
      <c r="J46" s="105">
        <f>(J45/J3)*1000</f>
        <v>155.34913516976295</v>
      </c>
      <c r="K46" s="105">
        <f>(K45/K3)*1000</f>
        <v>142.03152614089615</v>
      </c>
      <c r="L46" s="105">
        <f>(L45/L3)*1000</f>
        <v>132.43243243243245</v>
      </c>
      <c r="M46" s="105">
        <v>118.4056390635638</v>
      </c>
      <c r="N46" s="105">
        <v>105.82473120750556</v>
      </c>
      <c r="O46" s="105">
        <f>(O45/O3)*1000</f>
        <v>100.56001947893839</v>
      </c>
      <c r="P46" s="105">
        <v>99.9737890964231</v>
      </c>
      <c r="Q46" s="105">
        <v>96.5710842014857</v>
      </c>
      <c r="R46" s="105">
        <v>91.030434161674</v>
      </c>
      <c r="S46" s="105">
        <v>84.19385802859944</v>
      </c>
      <c r="T46" s="105">
        <v>77.67697123094224</v>
      </c>
      <c r="U46" s="15">
        <v>-0.07740335162504963</v>
      </c>
      <c r="V46" s="15">
        <v>-0.22302663595130856</v>
      </c>
      <c r="W46" s="15">
        <v>-0.49998452745772837</v>
      </c>
      <c r="X46" s="22" t="s">
        <v>6</v>
      </c>
      <c r="Y46" s="10"/>
      <c r="Z46" s="1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36.75" customHeight="1">
      <c r="A47" s="36" t="s">
        <v>62</v>
      </c>
      <c r="B47" s="36"/>
      <c r="C47" s="12"/>
      <c r="D47" s="12" t="s">
        <v>58</v>
      </c>
      <c r="E47" s="50">
        <v>4.71</v>
      </c>
      <c r="F47" s="50" t="s">
        <v>9</v>
      </c>
      <c r="G47" s="50" t="s">
        <v>9</v>
      </c>
      <c r="H47" s="14" t="s">
        <v>9</v>
      </c>
      <c r="I47" s="50" t="s">
        <v>9</v>
      </c>
      <c r="J47" s="50" t="s">
        <v>9</v>
      </c>
      <c r="K47" s="50" t="s">
        <v>9</v>
      </c>
      <c r="L47" s="50" t="s">
        <v>9</v>
      </c>
      <c r="M47" s="50" t="s">
        <v>9</v>
      </c>
      <c r="N47" s="50" t="s">
        <v>9</v>
      </c>
      <c r="O47" s="52">
        <v>3.1</v>
      </c>
      <c r="P47" s="52">
        <v>3.0021780999999987</v>
      </c>
      <c r="Q47" s="52">
        <v>2.9989352</v>
      </c>
      <c r="R47" s="14">
        <v>3.14399789999999</v>
      </c>
      <c r="S47" s="21">
        <v>3.233547799999998</v>
      </c>
      <c r="T47" s="14">
        <v>3.391319276155284</v>
      </c>
      <c r="U47" s="15">
        <v>0.048792065531020334</v>
      </c>
      <c r="V47" s="15">
        <v>0.12961961722233784</v>
      </c>
      <c r="W47" s="15"/>
      <c r="X47" s="22" t="s">
        <v>59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ht="36.75" customHeight="1">
      <c r="A48" s="36" t="s">
        <v>62</v>
      </c>
      <c r="B48" s="36"/>
      <c r="C48" s="36"/>
      <c r="D48" s="31" t="s">
        <v>61</v>
      </c>
      <c r="E48" s="50" t="s">
        <v>9</v>
      </c>
      <c r="F48" s="14" t="s">
        <v>9</v>
      </c>
      <c r="G48" s="50" t="s">
        <v>9</v>
      </c>
      <c r="H48" s="14" t="s">
        <v>9</v>
      </c>
      <c r="I48" s="50" t="s">
        <v>9</v>
      </c>
      <c r="J48" s="50" t="s">
        <v>9</v>
      </c>
      <c r="K48" s="50" t="s">
        <v>9</v>
      </c>
      <c r="L48" s="50" t="s">
        <v>9</v>
      </c>
      <c r="M48" s="50" t="s">
        <v>9</v>
      </c>
      <c r="N48" s="50" t="s">
        <v>9</v>
      </c>
      <c r="O48" s="14">
        <f>(O47/O3)*1000</f>
        <v>75.4808862916971</v>
      </c>
      <c r="P48" s="105">
        <v>73.12472224925499</v>
      </c>
      <c r="Q48" s="105">
        <v>72.8367478526219</v>
      </c>
      <c r="R48" s="105">
        <v>71.8841419080067</v>
      </c>
      <c r="S48" s="105">
        <v>71.52166174618027</v>
      </c>
      <c r="T48" s="105">
        <v>71.07979496144362</v>
      </c>
      <c r="U48" s="15">
        <v>-0.006178083309987481</v>
      </c>
      <c r="V48" s="15">
        <v>-0.027964923830287702</v>
      </c>
      <c r="W48" s="15"/>
      <c r="X48" s="22" t="s">
        <v>6</v>
      </c>
      <c r="Y48" s="10"/>
      <c r="Z48" s="10"/>
      <c r="AA48" s="10"/>
      <c r="AB48" s="10"/>
      <c r="AC48" s="104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ht="36.75" customHeight="1">
      <c r="A49" s="36" t="s">
        <v>63</v>
      </c>
      <c r="B49" s="36"/>
      <c r="C49" s="36"/>
      <c r="D49" s="12" t="s">
        <v>64</v>
      </c>
      <c r="E49" s="50" t="s">
        <v>9</v>
      </c>
      <c r="F49" s="13">
        <v>64.6</v>
      </c>
      <c r="G49" s="13">
        <v>59.14717469192939</v>
      </c>
      <c r="H49" s="14">
        <v>29.69</v>
      </c>
      <c r="I49" s="14">
        <v>27.808</v>
      </c>
      <c r="J49" s="14">
        <v>10.27</v>
      </c>
      <c r="K49" s="14">
        <v>9.936340999999997</v>
      </c>
      <c r="L49" s="14">
        <v>9.58</v>
      </c>
      <c r="M49" s="14">
        <v>10.193973215</v>
      </c>
      <c r="N49" s="14">
        <v>8.928299875000006</v>
      </c>
      <c r="O49" s="14">
        <v>8.82</v>
      </c>
      <c r="P49" s="26">
        <v>5.01638575</v>
      </c>
      <c r="Q49" s="26">
        <v>4.8534</v>
      </c>
      <c r="R49" s="26">
        <v>2.6238999999999986</v>
      </c>
      <c r="S49" s="14">
        <v>1.8670000000000002</v>
      </c>
      <c r="T49" s="14">
        <v>1.743631005</v>
      </c>
      <c r="U49" s="15">
        <v>-0.06607873326191771</v>
      </c>
      <c r="V49" s="15">
        <v>-0.6524128940841522</v>
      </c>
      <c r="W49" s="15">
        <v>-0.8302209342745862</v>
      </c>
      <c r="X49" s="22" t="s">
        <v>65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ht="36.75" customHeight="1">
      <c r="A50" s="36" t="s">
        <v>66</v>
      </c>
      <c r="B50" s="36"/>
      <c r="C50" s="36"/>
      <c r="D50" s="31" t="s">
        <v>67</v>
      </c>
      <c r="E50" s="50" t="s">
        <v>9</v>
      </c>
      <c r="F50" s="14">
        <v>2.76</v>
      </c>
      <c r="G50" s="14">
        <v>2.41</v>
      </c>
      <c r="H50" s="14">
        <v>1.1730541288028449</v>
      </c>
      <c r="I50" s="14">
        <f>(I49/I3)</f>
        <v>1.0660104997894084</v>
      </c>
      <c r="J50" s="110">
        <f>(J49/J3)</f>
        <v>0.328955797565663</v>
      </c>
      <c r="K50" s="14">
        <f>(K49/K3)</f>
        <v>0.2977670277127799</v>
      </c>
      <c r="L50" s="14">
        <f>(L49/L3)</f>
        <v>0.2876876876876877</v>
      </c>
      <c r="M50" s="14">
        <v>0.2803699546829624</v>
      </c>
      <c r="N50" s="14">
        <v>0.23348903285955952</v>
      </c>
      <c r="O50" s="14">
        <f>(O49/O3)</f>
        <v>0.21475529583637692</v>
      </c>
      <c r="P50" s="117">
        <v>0.12218522767315863</v>
      </c>
      <c r="Q50" s="26">
        <v>0.11787712919836184</v>
      </c>
      <c r="R50" s="26">
        <v>0.059992660921439955</v>
      </c>
      <c r="S50" s="112">
        <v>0.0412954905073983</v>
      </c>
      <c r="T50" s="110">
        <v>0.036545345404435756</v>
      </c>
      <c r="U50" s="15">
        <v>-0.11502817970188617</v>
      </c>
      <c r="V50" s="15">
        <v>-0.7009020967559735</v>
      </c>
      <c r="W50" s="15">
        <v>-0.8889049967354933</v>
      </c>
      <c r="X50" s="22" t="s">
        <v>6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36.75" customHeight="1">
      <c r="A51" s="36" t="s">
        <v>68</v>
      </c>
      <c r="B51" s="36"/>
      <c r="C51" s="36"/>
      <c r="D51" s="12" t="s">
        <v>69</v>
      </c>
      <c r="E51" s="50">
        <v>34.2</v>
      </c>
      <c r="F51" s="13">
        <v>30.8</v>
      </c>
      <c r="G51" s="13">
        <v>29.315490219686797</v>
      </c>
      <c r="H51" s="14">
        <v>28.2</v>
      </c>
      <c r="I51" s="14">
        <v>27.36590081</v>
      </c>
      <c r="J51" s="14">
        <v>26.1</v>
      </c>
      <c r="K51" s="14">
        <v>23.366200000000013</v>
      </c>
      <c r="L51" s="14">
        <v>21.6</v>
      </c>
      <c r="M51" s="14">
        <v>18.4294147</v>
      </c>
      <c r="N51" s="14">
        <v>19.037569699999995</v>
      </c>
      <c r="O51" s="66">
        <v>21.36</v>
      </c>
      <c r="P51" s="67">
        <v>18.109646000000005</v>
      </c>
      <c r="Q51" s="67">
        <v>16.639981799999997</v>
      </c>
      <c r="R51" s="67">
        <v>17.2093279</v>
      </c>
      <c r="S51" s="67">
        <v>16.608877499999995</v>
      </c>
      <c r="T51" s="14">
        <v>15.79736661126559</v>
      </c>
      <c r="U51" s="15">
        <v>-0.04886006828182132</v>
      </c>
      <c r="V51" s="15">
        <v>-0.12768219703104167</v>
      </c>
      <c r="W51" s="15">
        <v>-0.39473691144576284</v>
      </c>
      <c r="X51" s="22" t="s">
        <v>6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34.5" customHeight="1">
      <c r="A52" s="25"/>
      <c r="B52" s="135" t="s">
        <v>70</v>
      </c>
      <c r="C52" s="135"/>
      <c r="D52" s="12" t="s">
        <v>69</v>
      </c>
      <c r="E52" s="14" t="s">
        <v>9</v>
      </c>
      <c r="F52" s="14" t="s">
        <v>9</v>
      </c>
      <c r="G52" s="14" t="s">
        <v>9</v>
      </c>
      <c r="H52" s="14" t="s">
        <v>9</v>
      </c>
      <c r="I52" s="14" t="s">
        <v>9</v>
      </c>
      <c r="J52" s="14" t="s">
        <v>9</v>
      </c>
      <c r="K52" s="14" t="s">
        <v>9</v>
      </c>
      <c r="L52" s="14" t="s">
        <v>9</v>
      </c>
      <c r="M52" s="14" t="s">
        <v>9</v>
      </c>
      <c r="N52" s="14" t="s">
        <v>9</v>
      </c>
      <c r="O52" s="14" t="s">
        <v>9</v>
      </c>
      <c r="P52" s="14" t="s">
        <v>9</v>
      </c>
      <c r="Q52" s="14" t="s">
        <v>9</v>
      </c>
      <c r="R52" s="14" t="s">
        <v>9</v>
      </c>
      <c r="S52" s="68">
        <v>6.272666308999995</v>
      </c>
      <c r="T52" s="14">
        <v>6.218641914171914</v>
      </c>
      <c r="U52" s="15">
        <v>-0.008612668388013445</v>
      </c>
      <c r="V52" s="15"/>
      <c r="W52" s="15"/>
      <c r="X52" s="22" t="s">
        <v>71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ht="34.5" customHeight="1">
      <c r="A53" s="25"/>
      <c r="B53" s="135" t="s">
        <v>72</v>
      </c>
      <c r="C53" s="135"/>
      <c r="D53" s="69" t="s">
        <v>73</v>
      </c>
      <c r="E53" s="14" t="s">
        <v>9</v>
      </c>
      <c r="F53" s="14" t="s">
        <v>9</v>
      </c>
      <c r="G53" s="14" t="s">
        <v>9</v>
      </c>
      <c r="H53" s="14" t="s">
        <v>9</v>
      </c>
      <c r="I53" s="14" t="s">
        <v>9</v>
      </c>
      <c r="J53" s="14" t="s">
        <v>9</v>
      </c>
      <c r="K53" s="14" t="s">
        <v>9</v>
      </c>
      <c r="L53" s="14" t="s">
        <v>9</v>
      </c>
      <c r="M53" s="14" t="s">
        <v>9</v>
      </c>
      <c r="N53" s="14" t="s">
        <v>9</v>
      </c>
      <c r="O53" s="14" t="s">
        <v>9</v>
      </c>
      <c r="P53" s="14" t="s">
        <v>9</v>
      </c>
      <c r="Q53" s="14" t="s">
        <v>9</v>
      </c>
      <c r="R53" s="14" t="s">
        <v>9</v>
      </c>
      <c r="S53" s="68">
        <v>10.336379699999993</v>
      </c>
      <c r="T53" s="14">
        <v>9.578724697093678</v>
      </c>
      <c r="U53" s="15">
        <v>-0.0732998423912693</v>
      </c>
      <c r="V53" s="15"/>
      <c r="W53" s="15"/>
      <c r="X53" s="22" t="s">
        <v>71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ht="36.75" customHeight="1">
      <c r="A54" s="36" t="s">
        <v>68</v>
      </c>
      <c r="B54" s="38"/>
      <c r="C54" s="12"/>
      <c r="D54" s="70" t="s">
        <v>74</v>
      </c>
      <c r="E54" s="50">
        <v>1.74</v>
      </c>
      <c r="F54" s="14">
        <v>1.34</v>
      </c>
      <c r="G54" s="14">
        <v>1.21</v>
      </c>
      <c r="H54" s="14">
        <v>1.1141841169498223</v>
      </c>
      <c r="I54" s="67">
        <f>(I51/I3)</f>
        <v>1.0490627732902573</v>
      </c>
      <c r="J54" s="71">
        <f>(J51/J3)</f>
        <v>0.8360025624599616</v>
      </c>
      <c r="K54" s="67">
        <f>(K51/K3)</f>
        <v>0.7002259607376965</v>
      </c>
      <c r="L54" s="67">
        <f>(L51/L3)</f>
        <v>0.6486486486486488</v>
      </c>
      <c r="M54" s="14">
        <v>0.5068734295543782</v>
      </c>
      <c r="N54" s="14">
        <v>0.49786228055533926</v>
      </c>
      <c r="O54" s="67">
        <f>(O51/O3)</f>
        <v>0.5200876552227903</v>
      </c>
      <c r="P54" s="67">
        <v>0.4411006907892414</v>
      </c>
      <c r="Q54" s="67">
        <v>0.40414416378147056</v>
      </c>
      <c r="R54" s="71">
        <v>0.3934728356227665</v>
      </c>
      <c r="S54" s="71">
        <v>0.36736568995168234</v>
      </c>
      <c r="T54" s="101">
        <v>0.33110229035483446</v>
      </c>
      <c r="U54" s="15">
        <v>-0.09871199349513948</v>
      </c>
      <c r="V54" s="15">
        <v>-0.24937254176045798</v>
      </c>
      <c r="W54" s="15">
        <v>-0.6039458427249835</v>
      </c>
      <c r="X54" s="16" t="s">
        <v>6</v>
      </c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ht="36.75" customHeight="1">
      <c r="A55" s="36" t="s">
        <v>75</v>
      </c>
      <c r="B55" s="36"/>
      <c r="C55" s="36"/>
      <c r="D55" s="56" t="s">
        <v>42</v>
      </c>
      <c r="E55" s="50">
        <v>174</v>
      </c>
      <c r="F55" s="57">
        <v>165</v>
      </c>
      <c r="G55" s="57">
        <v>161.480127320992</v>
      </c>
      <c r="H55" s="58">
        <v>158</v>
      </c>
      <c r="I55" s="57">
        <v>152.2865</v>
      </c>
      <c r="J55" s="57">
        <v>153</v>
      </c>
      <c r="K55" s="103">
        <v>145.385</v>
      </c>
      <c r="L55" s="103">
        <v>142</v>
      </c>
      <c r="M55" s="103">
        <v>122.74768427301</v>
      </c>
      <c r="N55" s="103">
        <v>118.15679740799999</v>
      </c>
      <c r="O55" s="103">
        <v>101.2</v>
      </c>
      <c r="P55" s="57">
        <v>96.14820295943996</v>
      </c>
      <c r="Q55" s="103">
        <v>91.34490968847996</v>
      </c>
      <c r="R55" s="72">
        <v>93.88143749070997</v>
      </c>
      <c r="S55" s="67">
        <v>93.90483668999998</v>
      </c>
      <c r="T55" s="14">
        <v>84.23461722413948</v>
      </c>
      <c r="U55" s="15">
        <v>-0.10297892852722768</v>
      </c>
      <c r="V55" s="15">
        <v>-0.12390856374430848</v>
      </c>
      <c r="W55" s="15">
        <v>-0.4494469462474544</v>
      </c>
      <c r="X55" s="22" t="s">
        <v>76</v>
      </c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36.75" customHeight="1">
      <c r="A56" s="41" t="s">
        <v>77</v>
      </c>
      <c r="B56" s="41"/>
      <c r="C56" s="12"/>
      <c r="D56" s="12" t="s">
        <v>48</v>
      </c>
      <c r="E56" s="50">
        <v>8.86</v>
      </c>
      <c r="F56" s="14">
        <v>7.11</v>
      </c>
      <c r="G56" s="14">
        <v>6.62</v>
      </c>
      <c r="H56" s="14">
        <v>6.242591860924536</v>
      </c>
      <c r="I56" s="26">
        <f>I55/I3</f>
        <v>5.83785270340117</v>
      </c>
      <c r="J56" s="61">
        <f>J55/J3</f>
        <v>4.90070467648943</v>
      </c>
      <c r="K56" s="61">
        <f>K55/K3</f>
        <v>4.356821019329199</v>
      </c>
      <c r="L56" s="61">
        <f>L55/L3</f>
        <v>4.2642642642642645</v>
      </c>
      <c r="M56" s="101">
        <v>3.3759910832826714</v>
      </c>
      <c r="N56" s="101">
        <v>3.0899854103048714</v>
      </c>
      <c r="O56" s="61">
        <f>O55/O3</f>
        <v>2.464085707328951</v>
      </c>
      <c r="P56" s="61">
        <v>2.3419032455716224</v>
      </c>
      <c r="Q56" s="61">
        <v>2.2185428196649</v>
      </c>
      <c r="R56" s="61">
        <v>2.146498435991283</v>
      </c>
      <c r="S56" s="61">
        <v>2.0770467552922773</v>
      </c>
      <c r="T56" s="101">
        <v>1.7655015153086309</v>
      </c>
      <c r="U56" s="15">
        <v>-0.14999433170670562</v>
      </c>
      <c r="V56" s="15">
        <v>-0.24612533901771028</v>
      </c>
      <c r="W56" s="15">
        <v>-0.6397453770723173</v>
      </c>
      <c r="X56" s="16" t="s">
        <v>6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ht="36.75" customHeight="1">
      <c r="A57" s="73" t="s">
        <v>78</v>
      </c>
      <c r="B57" s="73"/>
      <c r="C57" s="74"/>
      <c r="D57" s="12" t="s">
        <v>79</v>
      </c>
      <c r="E57" s="50" t="s">
        <v>9</v>
      </c>
      <c r="F57" s="50" t="s">
        <v>9</v>
      </c>
      <c r="G57" s="50" t="s">
        <v>9</v>
      </c>
      <c r="H57" s="14" t="s">
        <v>9</v>
      </c>
      <c r="I57" s="50" t="s">
        <v>9</v>
      </c>
      <c r="J57" s="50" t="s">
        <v>9</v>
      </c>
      <c r="K57" s="50" t="s">
        <v>9</v>
      </c>
      <c r="L57" s="50" t="s">
        <v>9</v>
      </c>
      <c r="M57" s="50" t="s">
        <v>9</v>
      </c>
      <c r="N57" s="50" t="s">
        <v>9</v>
      </c>
      <c r="O57" s="50" t="s">
        <v>9</v>
      </c>
      <c r="P57" s="26">
        <v>9.168157268839302</v>
      </c>
      <c r="Q57" s="26">
        <v>8.2925818</v>
      </c>
      <c r="R57" s="26">
        <v>7.3298988000000405</v>
      </c>
      <c r="S57" s="75">
        <v>6.438197766527111</v>
      </c>
      <c r="T57" s="14">
        <v>7.8908704455685275</v>
      </c>
      <c r="U57" s="15">
        <v>0.22563343527501112</v>
      </c>
      <c r="V57" s="15">
        <v>-0.13931772610533333</v>
      </c>
      <c r="W57" s="15"/>
      <c r="X57" s="22" t="s">
        <v>76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ht="36.75" customHeight="1">
      <c r="A58" s="63" t="s">
        <v>80</v>
      </c>
      <c r="B58" s="63"/>
      <c r="C58" s="76"/>
      <c r="D58" s="12" t="s">
        <v>81</v>
      </c>
      <c r="E58" s="50" t="s">
        <v>9</v>
      </c>
      <c r="F58" s="50" t="s">
        <v>9</v>
      </c>
      <c r="G58" s="50" t="s">
        <v>9</v>
      </c>
      <c r="H58" s="14" t="s">
        <v>9</v>
      </c>
      <c r="I58" s="50" t="s">
        <v>9</v>
      </c>
      <c r="J58" s="50" t="s">
        <v>9</v>
      </c>
      <c r="K58" s="50" t="s">
        <v>9</v>
      </c>
      <c r="L58" s="50" t="s">
        <v>9</v>
      </c>
      <c r="M58" s="50" t="s">
        <v>9</v>
      </c>
      <c r="N58" s="50" t="s">
        <v>9</v>
      </c>
      <c r="O58" s="50" t="s">
        <v>9</v>
      </c>
      <c r="P58" s="26">
        <v>95</v>
      </c>
      <c r="Q58" s="26">
        <v>90.7831846162067</v>
      </c>
      <c r="R58" s="26">
        <v>78.07612448121462</v>
      </c>
      <c r="S58" s="75">
        <v>68.56087496090306</v>
      </c>
      <c r="T58" s="14">
        <v>93.67728738615561</v>
      </c>
      <c r="U58" s="15">
        <v>0.36633739635871354</v>
      </c>
      <c r="V58" s="15">
        <v>-0.013923290672046229</v>
      </c>
      <c r="W58" s="15"/>
      <c r="X58" s="22" t="s">
        <v>76</v>
      </c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ht="36.75" customHeight="1">
      <c r="A59" s="73" t="s">
        <v>82</v>
      </c>
      <c r="B59" s="73"/>
      <c r="C59" s="77"/>
      <c r="D59" s="12" t="s">
        <v>83</v>
      </c>
      <c r="E59" s="50" t="s">
        <v>9</v>
      </c>
      <c r="F59" s="50" t="s">
        <v>9</v>
      </c>
      <c r="G59" s="50" t="s">
        <v>9</v>
      </c>
      <c r="H59" s="14" t="s">
        <v>9</v>
      </c>
      <c r="I59" s="50" t="s">
        <v>9</v>
      </c>
      <c r="J59" s="50" t="s">
        <v>9</v>
      </c>
      <c r="K59" s="50" t="s">
        <v>9</v>
      </c>
      <c r="L59" s="50" t="s">
        <v>9</v>
      </c>
      <c r="M59" s="50" t="s">
        <v>9</v>
      </c>
      <c r="N59" s="50" t="s">
        <v>9</v>
      </c>
      <c r="O59" s="50" t="s">
        <v>9</v>
      </c>
      <c r="P59" s="14">
        <v>96</v>
      </c>
      <c r="Q59" s="78">
        <v>0.97</v>
      </c>
      <c r="R59" s="79">
        <v>0.96780911320861</v>
      </c>
      <c r="S59" s="21">
        <v>97.4412829160919</v>
      </c>
      <c r="T59" s="14">
        <v>96.54151073660562</v>
      </c>
      <c r="U59" s="15">
        <v>-0.009233993565756715</v>
      </c>
      <c r="V59" s="15">
        <v>0.005640736839641836</v>
      </c>
      <c r="W59" s="15"/>
      <c r="X59" s="22" t="s">
        <v>76</v>
      </c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ht="36.75" customHeight="1">
      <c r="A60" s="63" t="s">
        <v>84</v>
      </c>
      <c r="B60" s="63"/>
      <c r="C60" s="63"/>
      <c r="D60" s="12" t="s">
        <v>5</v>
      </c>
      <c r="E60" s="50">
        <v>1.53</v>
      </c>
      <c r="F60" s="13">
        <v>1.46</v>
      </c>
      <c r="G60" s="13">
        <v>1.4312785917435973</v>
      </c>
      <c r="H60" s="13">
        <v>1.28</v>
      </c>
      <c r="I60" s="13">
        <v>1.3437510000000001</v>
      </c>
      <c r="J60" s="40">
        <v>1.42</v>
      </c>
      <c r="K60" s="101">
        <v>1.4110680000000002</v>
      </c>
      <c r="L60" s="101">
        <v>1.47</v>
      </c>
      <c r="M60" s="101">
        <v>1.4793050099999998</v>
      </c>
      <c r="N60" s="101">
        <v>1.200618267</v>
      </c>
      <c r="O60" s="101">
        <v>1.068</v>
      </c>
      <c r="P60" s="101">
        <v>1.1064673671699998</v>
      </c>
      <c r="Q60" s="14">
        <v>1.35022469471</v>
      </c>
      <c r="R60" s="61">
        <v>1.406524844550004</v>
      </c>
      <c r="S60" s="61">
        <v>1.41594507516</v>
      </c>
      <c r="T60" s="101">
        <v>1.4274785781000001</v>
      </c>
      <c r="U60" s="15">
        <v>0.008145445146378272</v>
      </c>
      <c r="V60" s="15">
        <v>0.29012261947774154</v>
      </c>
      <c r="W60" s="15">
        <v>0.005266604295774746</v>
      </c>
      <c r="X60" s="22" t="s">
        <v>85</v>
      </c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ht="36.75" customHeight="1">
      <c r="A61" s="135" t="s">
        <v>84</v>
      </c>
      <c r="B61" s="38"/>
      <c r="C61" s="56"/>
      <c r="D61" s="12" t="s">
        <v>86</v>
      </c>
      <c r="E61" s="50">
        <v>77.9</v>
      </c>
      <c r="F61" s="14">
        <v>62.7</v>
      </c>
      <c r="G61" s="14">
        <v>58.8</v>
      </c>
      <c r="H61" s="14">
        <v>50.572896088502574</v>
      </c>
      <c r="I61" s="26">
        <f>(I60/I3)*1000</f>
        <v>51.512250974630234</v>
      </c>
      <c r="J61" s="26">
        <f>(J60/J3)*1000</f>
        <v>45.48366431774503</v>
      </c>
      <c r="K61" s="26">
        <f>(K60/K3)*1000</f>
        <v>42.28614177599351</v>
      </c>
      <c r="L61" s="26">
        <f>(L60/L3)*1000</f>
        <v>44.14414414414414</v>
      </c>
      <c r="M61" s="14">
        <v>40.6860671367753</v>
      </c>
      <c r="N61" s="14">
        <v>31.398049115745028</v>
      </c>
      <c r="O61" s="26">
        <f>(O60/O3)*1000</f>
        <v>26.004382761139517</v>
      </c>
      <c r="P61" s="14">
        <v>26.950472692533033</v>
      </c>
      <c r="Q61" s="14">
        <v>32.7936314305743</v>
      </c>
      <c r="R61" s="26">
        <v>32.15868290585369</v>
      </c>
      <c r="S61" s="26">
        <v>31.318771510587652</v>
      </c>
      <c r="T61" s="14">
        <v>29.91900094945681</v>
      </c>
      <c r="U61" s="15">
        <v>-0.04469429973195582</v>
      </c>
      <c r="V61" s="15">
        <v>0.11014753955489032</v>
      </c>
      <c r="W61" s="15">
        <v>-0.34220337349151997</v>
      </c>
      <c r="X61" s="22" t="s">
        <v>6</v>
      </c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ht="36.75" customHeight="1">
      <c r="A62" s="135" t="s">
        <v>87</v>
      </c>
      <c r="B62" s="12"/>
      <c r="C62" s="12"/>
      <c r="D62" s="12" t="s">
        <v>89</v>
      </c>
      <c r="E62" s="50">
        <v>0.49</v>
      </c>
      <c r="F62" s="13">
        <v>0.51</v>
      </c>
      <c r="G62" s="13">
        <v>0.47931893477469056</v>
      </c>
      <c r="H62" s="13">
        <v>0.48</v>
      </c>
      <c r="I62" s="13">
        <v>0.390192</v>
      </c>
      <c r="J62" s="119">
        <v>400</v>
      </c>
      <c r="K62" s="14">
        <v>0.35536</v>
      </c>
      <c r="L62" s="14">
        <v>0.44</v>
      </c>
      <c r="M62" s="14">
        <v>0.43677607399999996</v>
      </c>
      <c r="N62" s="14">
        <v>0.447</v>
      </c>
      <c r="O62" s="14">
        <v>0.372</v>
      </c>
      <c r="P62" s="105">
        <v>409.85596022</v>
      </c>
      <c r="Q62" s="14">
        <v>0.35901335081999997</v>
      </c>
      <c r="R62" s="26">
        <v>0.3694874034899997</v>
      </c>
      <c r="S62" s="118">
        <v>343.04298486</v>
      </c>
      <c r="T62" s="105">
        <v>314.8504987</v>
      </c>
      <c r="U62" s="15">
        <v>-0.08218353793623179</v>
      </c>
      <c r="V62" s="15">
        <v>-0.23180207375538353</v>
      </c>
      <c r="W62" s="15">
        <v>-0.21287375325000002</v>
      </c>
      <c r="X62" s="22" t="s">
        <v>85</v>
      </c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ht="36.75" customHeight="1">
      <c r="A63" s="56"/>
      <c r="B63" s="135" t="s">
        <v>88</v>
      </c>
      <c r="C63" s="12"/>
      <c r="D63" s="12" t="s">
        <v>89</v>
      </c>
      <c r="E63" s="50" t="s">
        <v>9</v>
      </c>
      <c r="F63" s="50" t="s">
        <v>9</v>
      </c>
      <c r="G63" s="50" t="s">
        <v>9</v>
      </c>
      <c r="H63" s="50" t="s">
        <v>9</v>
      </c>
      <c r="I63" s="13" t="s">
        <v>9</v>
      </c>
      <c r="J63" s="13" t="s">
        <v>9</v>
      </c>
      <c r="K63" s="13" t="s">
        <v>9</v>
      </c>
      <c r="L63" s="13" t="s">
        <v>9</v>
      </c>
      <c r="M63" s="50" t="s">
        <v>9</v>
      </c>
      <c r="N63" s="50" t="s">
        <v>9</v>
      </c>
      <c r="O63" s="50" t="s">
        <v>9</v>
      </c>
      <c r="P63" s="50" t="s">
        <v>9</v>
      </c>
      <c r="Q63" s="50" t="s">
        <v>9</v>
      </c>
      <c r="R63" s="75">
        <v>5.76071</v>
      </c>
      <c r="S63" s="26">
        <v>5.4879399999999965</v>
      </c>
      <c r="T63" s="14">
        <v>4.0754258</v>
      </c>
      <c r="U63" s="15">
        <v>-0.25738513905035365</v>
      </c>
      <c r="V63" s="15"/>
      <c r="W63" s="15"/>
      <c r="X63" s="22" t="s">
        <v>85</v>
      </c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ht="36.75" customHeight="1">
      <c r="A64" s="135" t="s">
        <v>90</v>
      </c>
      <c r="B64" s="38"/>
      <c r="C64" s="12"/>
      <c r="D64" s="12" t="s">
        <v>86</v>
      </c>
      <c r="E64" s="50">
        <v>25.1</v>
      </c>
      <c r="F64" s="14">
        <v>21.8</v>
      </c>
      <c r="G64" s="14">
        <v>19.7</v>
      </c>
      <c r="H64" s="14">
        <v>18.964836033188465</v>
      </c>
      <c r="I64" s="26">
        <f>(I62/I3)*1000</f>
        <v>14.957881506538724</v>
      </c>
      <c r="J64" s="26">
        <f>(J62/J3)</f>
        <v>12.812299807815503</v>
      </c>
      <c r="K64" s="26">
        <f>(K62/K3)*1000</f>
        <v>10.649241100724451</v>
      </c>
      <c r="L64" s="26">
        <f>(L62/L3)*1000</f>
        <v>13.213213213213214</v>
      </c>
      <c r="M64" s="14">
        <v>12.012871281022118</v>
      </c>
      <c r="N64" s="14">
        <v>10.5</v>
      </c>
      <c r="O64" s="14">
        <v>9.059</v>
      </c>
      <c r="P64" s="14">
        <v>9.982953127693927</v>
      </c>
      <c r="Q64" s="14">
        <v>8.71954982868627</v>
      </c>
      <c r="R64" s="26">
        <v>8.447933424413597</v>
      </c>
      <c r="S64" s="26">
        <v>7.587642380779703</v>
      </c>
      <c r="T64" s="14">
        <v>6.59905690639537</v>
      </c>
      <c r="U64" s="15">
        <v>-0.13028888616159917</v>
      </c>
      <c r="V64" s="15">
        <v>-0.33896745562304775</v>
      </c>
      <c r="W64" s="15">
        <v>-0.4849436084558414</v>
      </c>
      <c r="X64" s="16" t="s">
        <v>6</v>
      </c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ht="36.75" customHeight="1">
      <c r="A65" s="135" t="s">
        <v>91</v>
      </c>
      <c r="B65" s="38"/>
      <c r="C65" s="12"/>
      <c r="D65" s="12" t="s">
        <v>92</v>
      </c>
      <c r="E65" s="50" t="s">
        <v>9</v>
      </c>
      <c r="F65" s="50" t="s">
        <v>9</v>
      </c>
      <c r="G65" s="50" t="s">
        <v>9</v>
      </c>
      <c r="H65" s="50" t="s">
        <v>9</v>
      </c>
      <c r="I65" s="50" t="s">
        <v>9</v>
      </c>
      <c r="J65" s="50" t="s">
        <v>9</v>
      </c>
      <c r="K65" s="50" t="s">
        <v>9</v>
      </c>
      <c r="L65" s="50" t="s">
        <v>9</v>
      </c>
      <c r="M65" s="50" t="s">
        <v>9</v>
      </c>
      <c r="N65" s="50" t="s">
        <v>9</v>
      </c>
      <c r="O65" s="50" t="s">
        <v>9</v>
      </c>
      <c r="P65" s="50" t="s">
        <v>9</v>
      </c>
      <c r="Q65" s="50" t="s">
        <v>9</v>
      </c>
      <c r="R65" s="26" t="s">
        <v>9</v>
      </c>
      <c r="S65" s="80">
        <v>0</v>
      </c>
      <c r="T65" s="105">
        <v>0</v>
      </c>
      <c r="U65" s="15"/>
      <c r="V65" s="15"/>
      <c r="W65" s="15"/>
      <c r="X65" s="22" t="s">
        <v>93</v>
      </c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ht="36.75" customHeight="1">
      <c r="A66" s="135" t="s">
        <v>94</v>
      </c>
      <c r="B66" s="135"/>
      <c r="C66" s="135"/>
      <c r="D66" s="12" t="s">
        <v>95</v>
      </c>
      <c r="E66" s="50" t="s">
        <v>9</v>
      </c>
      <c r="F66" s="50" t="s">
        <v>9</v>
      </c>
      <c r="G66" s="50" t="s">
        <v>9</v>
      </c>
      <c r="H66" s="50" t="s">
        <v>9</v>
      </c>
      <c r="I66" s="50" t="s">
        <v>9</v>
      </c>
      <c r="J66" s="50" t="s">
        <v>9</v>
      </c>
      <c r="K66" s="50" t="s">
        <v>9</v>
      </c>
      <c r="L66" s="50" t="s">
        <v>9</v>
      </c>
      <c r="M66" s="50" t="s">
        <v>9</v>
      </c>
      <c r="N66" s="50" t="s">
        <v>9</v>
      </c>
      <c r="O66" s="50" t="s">
        <v>9</v>
      </c>
      <c r="P66" s="50" t="s">
        <v>9</v>
      </c>
      <c r="Q66" s="50" t="s">
        <v>9</v>
      </c>
      <c r="R66" s="26" t="s">
        <v>9</v>
      </c>
      <c r="S66" s="80">
        <v>0</v>
      </c>
      <c r="T66" s="105">
        <v>0</v>
      </c>
      <c r="U66" s="15"/>
      <c r="V66" s="15"/>
      <c r="W66" s="15"/>
      <c r="X66" s="22" t="s">
        <v>93</v>
      </c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ht="60" customHeight="1" thickBot="1">
      <c r="A67" s="136" t="s">
        <v>96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81"/>
      <c r="S67" s="81"/>
      <c r="T67" s="81"/>
      <c r="U67" s="82"/>
      <c r="V67" s="82"/>
      <c r="W67" s="82"/>
      <c r="X67" s="82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ht="36.75" customHeight="1" thickTop="1">
      <c r="A68" s="135" t="s">
        <v>97</v>
      </c>
      <c r="B68" s="135"/>
      <c r="C68" s="135"/>
      <c r="D68" s="12" t="s">
        <v>98</v>
      </c>
      <c r="E68" s="50" t="s">
        <v>9</v>
      </c>
      <c r="F68" s="50" t="s">
        <v>9</v>
      </c>
      <c r="G68" s="50" t="s">
        <v>9</v>
      </c>
      <c r="H68" s="50" t="s">
        <v>9</v>
      </c>
      <c r="I68" s="50" t="s">
        <v>9</v>
      </c>
      <c r="J68" s="50" t="s">
        <v>9</v>
      </c>
      <c r="K68" s="50" t="s">
        <v>9</v>
      </c>
      <c r="L68" s="50" t="s">
        <v>9</v>
      </c>
      <c r="M68" s="50" t="s">
        <v>9</v>
      </c>
      <c r="N68" s="50" t="s">
        <v>9</v>
      </c>
      <c r="O68" s="50" t="s">
        <v>9</v>
      </c>
      <c r="P68" s="50" t="s">
        <v>9</v>
      </c>
      <c r="Q68" s="50" t="s">
        <v>9</v>
      </c>
      <c r="R68" s="26" t="s">
        <v>9</v>
      </c>
      <c r="S68" s="14">
        <v>29.463049810000005</v>
      </c>
      <c r="T68" s="14">
        <v>6.7401</v>
      </c>
      <c r="U68" s="15">
        <v>-0.7712354951892199</v>
      </c>
      <c r="V68" s="15"/>
      <c r="W68" s="15"/>
      <c r="X68" s="22" t="s">
        <v>99</v>
      </c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ht="60" customHeight="1" thickBot="1">
      <c r="A69" s="136" t="s">
        <v>115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81"/>
      <c r="S69" s="81"/>
      <c r="T69" s="81"/>
      <c r="U69" s="82"/>
      <c r="V69" s="82"/>
      <c r="W69" s="82"/>
      <c r="X69" s="82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ht="36.75" customHeight="1" thickTop="1">
      <c r="A70" s="135" t="s">
        <v>111</v>
      </c>
      <c r="B70" s="135"/>
      <c r="C70" s="135"/>
      <c r="D70" s="31" t="s">
        <v>112</v>
      </c>
      <c r="E70" s="14" t="s">
        <v>9</v>
      </c>
      <c r="F70" s="50" t="s">
        <v>9</v>
      </c>
      <c r="G70" s="50" t="s">
        <v>9</v>
      </c>
      <c r="H70" s="50" t="s">
        <v>9</v>
      </c>
      <c r="I70" s="50" t="s">
        <v>9</v>
      </c>
      <c r="J70" s="121" t="s">
        <v>9</v>
      </c>
      <c r="K70" s="121" t="s">
        <v>9</v>
      </c>
      <c r="L70" s="121" t="s">
        <v>9</v>
      </c>
      <c r="M70" s="121" t="s">
        <v>9</v>
      </c>
      <c r="N70" s="121" t="s">
        <v>9</v>
      </c>
      <c r="O70" s="121" t="s">
        <v>9</v>
      </c>
      <c r="P70" s="121" t="s">
        <v>9</v>
      </c>
      <c r="Q70" s="50" t="s">
        <v>9</v>
      </c>
      <c r="R70" s="26" t="s">
        <v>9</v>
      </c>
      <c r="S70" s="105">
        <v>511</v>
      </c>
      <c r="T70" s="105">
        <v>572</v>
      </c>
      <c r="U70" s="15">
        <v>0.11937377690802342</v>
      </c>
      <c r="V70" s="15"/>
      <c r="W70" s="15"/>
      <c r="X70" s="22" t="s">
        <v>6</v>
      </c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ht="36.75" customHeight="1">
      <c r="A71" s="135"/>
      <c r="B71" s="135" t="s">
        <v>114</v>
      </c>
      <c r="C71" s="135"/>
      <c r="D71" s="31" t="s">
        <v>113</v>
      </c>
      <c r="E71" s="14" t="s">
        <v>9</v>
      </c>
      <c r="F71" s="50" t="s">
        <v>9</v>
      </c>
      <c r="G71" s="50" t="s">
        <v>9</v>
      </c>
      <c r="H71" s="50" t="s">
        <v>9</v>
      </c>
      <c r="I71" s="50" t="s">
        <v>9</v>
      </c>
      <c r="J71" s="14" t="s">
        <v>9</v>
      </c>
      <c r="K71" s="14" t="s">
        <v>9</v>
      </c>
      <c r="L71" s="14" t="s">
        <v>9</v>
      </c>
      <c r="M71" s="14" t="s">
        <v>9</v>
      </c>
      <c r="N71" s="14" t="s">
        <v>9</v>
      </c>
      <c r="O71" s="14" t="s">
        <v>9</v>
      </c>
      <c r="P71" s="14" t="s">
        <v>9</v>
      </c>
      <c r="Q71" s="50" t="s">
        <v>9</v>
      </c>
      <c r="R71" s="26" t="s">
        <v>9</v>
      </c>
      <c r="S71" s="80">
        <v>413</v>
      </c>
      <c r="T71" s="105">
        <v>418</v>
      </c>
      <c r="U71" s="15">
        <v>0.012106537530266248</v>
      </c>
      <c r="V71" s="15"/>
      <c r="W71" s="15"/>
      <c r="X71" s="22" t="s">
        <v>6</v>
      </c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ht="36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ht="36.75" customHeight="1">
      <c r="A73" s="134" t="s">
        <v>110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ht="19.5" customHeight="1">
      <c r="A74" s="133" t="s">
        <v>109</v>
      </c>
      <c r="B74" s="83"/>
      <c r="C74" s="124"/>
      <c r="D74" s="12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5"/>
      <c r="R74" s="84"/>
      <c r="S74" s="84"/>
      <c r="T74" s="84"/>
      <c r="U74" s="86"/>
      <c r="V74" s="86"/>
      <c r="W74" s="86"/>
      <c r="X74" s="87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ht="43.5" customHeight="1">
      <c r="A75" s="125" t="s">
        <v>100</v>
      </c>
      <c r="B75" s="125"/>
      <c r="C75" s="126"/>
      <c r="D75" s="126"/>
      <c r="E75" s="127"/>
      <c r="F75" s="128"/>
      <c r="G75" s="128"/>
      <c r="H75" s="128"/>
      <c r="I75" s="128"/>
      <c r="J75" s="128"/>
      <c r="K75" s="128"/>
      <c r="L75" s="128"/>
      <c r="M75" s="129"/>
      <c r="N75" s="129"/>
      <c r="O75" s="129"/>
      <c r="P75" s="129"/>
      <c r="Q75" s="130"/>
      <c r="R75" s="131"/>
      <c r="S75" s="131"/>
      <c r="T75" s="131"/>
      <c r="U75" s="132"/>
      <c r="V75" s="132"/>
      <c r="W75" s="132"/>
      <c r="X75" s="132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2" s="91" customFormat="1" ht="37.5" customHeight="1">
      <c r="A76" s="88"/>
      <c r="B76" s="88"/>
      <c r="C76" s="88"/>
      <c r="D76" s="88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</row>
    <row r="77" spans="1:42" ht="34.5" customHeight="1">
      <c r="A77" s="92"/>
      <c r="B77" s="92"/>
      <c r="C77" s="92"/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4"/>
      <c r="T77" s="94"/>
      <c r="U77" s="94"/>
      <c r="V77" s="94"/>
      <c r="W77" s="93"/>
      <c r="X77" s="93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s="91" customFormat="1" ht="34.5" customHeight="1">
      <c r="A78" s="88"/>
      <c r="B78" s="88"/>
      <c r="C78" s="88"/>
      <c r="D78" s="88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</row>
    <row r="79" spans="1:42" s="91" customFormat="1" ht="34.5" customHeight="1">
      <c r="A79" s="88"/>
      <c r="B79" s="88"/>
      <c r="C79" s="88"/>
      <c r="D79" s="88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</row>
    <row r="80" spans="1:42" ht="51.75" customHeight="1">
      <c r="A80" s="92"/>
      <c r="B80" s="92"/>
      <c r="C80" s="92"/>
      <c r="D80" s="9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4"/>
      <c r="T80" s="94"/>
      <c r="U80" s="94"/>
      <c r="V80" s="94"/>
      <c r="W80" s="89"/>
      <c r="X80" s="89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ht="21" customHeight="1">
      <c r="A81" s="95"/>
      <c r="B81" s="95"/>
      <c r="C81" s="95"/>
      <c r="D81" s="95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7"/>
      <c r="R81" s="97"/>
      <c r="S81" s="97"/>
      <c r="T81" s="97"/>
      <c r="U81" s="97"/>
      <c r="V81" s="97"/>
      <c r="W81" s="93"/>
      <c r="X81" s="93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ht="21" customHeight="1">
      <c r="A82" s="95"/>
      <c r="B82" s="95"/>
      <c r="C82" s="95"/>
      <c r="D82" s="95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7"/>
      <c r="R82" s="97"/>
      <c r="S82" s="97"/>
      <c r="T82" s="97"/>
      <c r="U82" s="97"/>
      <c r="V82" s="97"/>
      <c r="W82" s="93"/>
      <c r="X82" s="93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ht="21" customHeight="1">
      <c r="A83" s="95"/>
      <c r="B83" s="95"/>
      <c r="C83" s="95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7"/>
      <c r="R83" s="97"/>
      <c r="S83" s="97"/>
      <c r="T83" s="97"/>
      <c r="U83" s="97"/>
      <c r="V83" s="97"/>
      <c r="W83" s="93"/>
      <c r="X83" s="93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ht="21" customHeight="1">
      <c r="A84" s="95"/>
      <c r="B84" s="95"/>
      <c r="C84" s="95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7"/>
      <c r="R84" s="97"/>
      <c r="S84" s="97"/>
      <c r="T84" s="97"/>
      <c r="U84" s="97"/>
      <c r="V84" s="97"/>
      <c r="W84" s="93"/>
      <c r="X84" s="93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ht="21" customHeight="1">
      <c r="A85" s="95"/>
      <c r="B85" s="95"/>
      <c r="C85" s="95"/>
      <c r="D85" s="95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7"/>
      <c r="R85" s="97"/>
      <c r="S85" s="97"/>
      <c r="T85" s="97"/>
      <c r="U85" s="97"/>
      <c r="V85" s="97"/>
      <c r="W85" s="93"/>
      <c r="X85" s="93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ht="21" customHeight="1">
      <c r="A86" s="95"/>
      <c r="B86" s="95"/>
      <c r="C86" s="95"/>
      <c r="D86" s="95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7"/>
      <c r="R86" s="97"/>
      <c r="S86" s="97"/>
      <c r="T86" s="97"/>
      <c r="U86" s="97"/>
      <c r="V86" s="97"/>
      <c r="W86" s="93"/>
      <c r="X86" s="93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ht="21" customHeight="1">
      <c r="A87" s="95"/>
      <c r="B87" s="95"/>
      <c r="C87" s="95"/>
      <c r="D87" s="95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7"/>
      <c r="R87" s="97"/>
      <c r="S87" s="97"/>
      <c r="T87" s="97"/>
      <c r="U87" s="97"/>
      <c r="V87" s="97"/>
      <c r="W87" s="93"/>
      <c r="X87" s="93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ht="21" customHeight="1">
      <c r="A88" s="95"/>
      <c r="B88" s="95"/>
      <c r="C88" s="95"/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7"/>
      <c r="R88" s="97"/>
      <c r="S88" s="97"/>
      <c r="T88" s="97"/>
      <c r="U88" s="97"/>
      <c r="V88" s="97"/>
      <c r="W88" s="93"/>
      <c r="X88" s="93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21" customHeight="1">
      <c r="A89" s="95"/>
      <c r="B89" s="95"/>
      <c r="C89" s="95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7"/>
      <c r="R89" s="97"/>
      <c r="S89" s="97"/>
      <c r="T89" s="97"/>
      <c r="U89" s="97"/>
      <c r="V89" s="97"/>
      <c r="W89" s="93"/>
      <c r="X89" s="93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1:42" ht="21" customHeight="1">
      <c r="A90" s="95"/>
      <c r="B90" s="95"/>
      <c r="C90" s="95"/>
      <c r="D90" s="95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7"/>
      <c r="R90" s="97"/>
      <c r="S90" s="97"/>
      <c r="T90" s="97"/>
      <c r="U90" s="97"/>
      <c r="V90" s="97"/>
      <c r="W90" s="93"/>
      <c r="X90" s="93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1:42" ht="21" customHeight="1">
      <c r="A91" s="95"/>
      <c r="B91" s="95"/>
      <c r="C91" s="95"/>
      <c r="D91" s="95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7"/>
      <c r="R91" s="97"/>
      <c r="S91" s="97"/>
      <c r="T91" s="97"/>
      <c r="U91" s="97"/>
      <c r="V91" s="97"/>
      <c r="W91" s="93"/>
      <c r="X91" s="93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1:42" ht="21" customHeight="1">
      <c r="A92" s="95"/>
      <c r="B92" s="95"/>
      <c r="C92" s="95"/>
      <c r="D92" s="95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7"/>
      <c r="R92" s="97"/>
      <c r="S92" s="97"/>
      <c r="T92" s="97"/>
      <c r="U92" s="97"/>
      <c r="V92" s="97"/>
      <c r="W92" s="93"/>
      <c r="X92" s="93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ht="21" customHeight="1">
      <c r="A93" s="95"/>
      <c r="B93" s="95"/>
      <c r="C93" s="95"/>
      <c r="D93" s="95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7"/>
      <c r="R93" s="97"/>
      <c r="S93" s="97"/>
      <c r="T93" s="97"/>
      <c r="U93" s="97"/>
      <c r="V93" s="97"/>
      <c r="W93" s="93"/>
      <c r="X93" s="93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ht="21" customHeight="1">
      <c r="A94" s="95"/>
      <c r="B94" s="95"/>
      <c r="C94" s="95"/>
      <c r="D94" s="95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7"/>
      <c r="R94" s="97"/>
      <c r="S94" s="97"/>
      <c r="T94" s="97"/>
      <c r="U94" s="97"/>
      <c r="V94" s="97"/>
      <c r="W94" s="93"/>
      <c r="X94" s="93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:42" ht="21" customHeight="1">
      <c r="A95" s="95"/>
      <c r="B95" s="95"/>
      <c r="C95" s="95"/>
      <c r="D95" s="95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7"/>
      <c r="R95" s="97"/>
      <c r="S95" s="97"/>
      <c r="T95" s="97"/>
      <c r="U95" s="97"/>
      <c r="V95" s="97"/>
      <c r="W95" s="93"/>
      <c r="X95" s="93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 spans="1:42" ht="21" customHeight="1">
      <c r="A96" s="95"/>
      <c r="B96" s="95"/>
      <c r="C96" s="95"/>
      <c r="D96" s="95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7"/>
      <c r="R96" s="97"/>
      <c r="S96" s="97"/>
      <c r="T96" s="97"/>
      <c r="U96" s="97"/>
      <c r="V96" s="97"/>
      <c r="W96" s="93"/>
      <c r="X96" s="93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pans="1:42" ht="21" customHeight="1">
      <c r="A97" s="95"/>
      <c r="B97" s="95"/>
      <c r="C97" s="95"/>
      <c r="D97" s="95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7"/>
      <c r="R97" s="97"/>
      <c r="S97" s="97"/>
      <c r="T97" s="97"/>
      <c r="U97" s="97"/>
      <c r="V97" s="97"/>
      <c r="W97" s="93"/>
      <c r="X97" s="93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1:42" ht="21" customHeight="1">
      <c r="A98" s="95"/>
      <c r="B98" s="95"/>
      <c r="C98" s="95"/>
      <c r="D98" s="95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7"/>
      <c r="R98" s="97"/>
      <c r="S98" s="97"/>
      <c r="T98" s="97"/>
      <c r="U98" s="97"/>
      <c r="V98" s="97"/>
      <c r="W98" s="93"/>
      <c r="X98" s="93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:42" ht="21" customHeight="1">
      <c r="A99" s="92"/>
      <c r="B99" s="92"/>
      <c r="C99" s="92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4"/>
      <c r="T99" s="94"/>
      <c r="U99" s="94"/>
      <c r="V99" s="94"/>
      <c r="W99" s="93"/>
      <c r="X99" s="93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1:42" ht="21" customHeight="1">
      <c r="A100" s="92"/>
      <c r="B100" s="92"/>
      <c r="C100" s="92"/>
      <c r="D100" s="92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4"/>
      <c r="T100" s="94"/>
      <c r="U100" s="94"/>
      <c r="V100" s="94"/>
      <c r="W100" s="93"/>
      <c r="X100" s="93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1:42" ht="21" customHeight="1">
      <c r="A101" s="92"/>
      <c r="B101" s="92"/>
      <c r="C101" s="92"/>
      <c r="D101" s="92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4"/>
      <c r="T101" s="94"/>
      <c r="U101" s="94"/>
      <c r="V101" s="94"/>
      <c r="W101" s="93"/>
      <c r="X101" s="93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1:42" ht="21" customHeight="1">
      <c r="A102" s="92"/>
      <c r="B102" s="92"/>
      <c r="C102" s="92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4"/>
      <c r="T102" s="94"/>
      <c r="U102" s="94"/>
      <c r="V102" s="94"/>
      <c r="W102" s="93"/>
      <c r="X102" s="93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pans="1:42" ht="21" customHeight="1">
      <c r="A103" s="92"/>
      <c r="B103" s="92"/>
      <c r="C103" s="92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4"/>
      <c r="T103" s="94"/>
      <c r="U103" s="94"/>
      <c r="V103" s="94"/>
      <c r="W103" s="93"/>
      <c r="X103" s="93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1:42" ht="21" customHeight="1">
      <c r="A104" s="92"/>
      <c r="B104" s="92"/>
      <c r="C104" s="92"/>
      <c r="D104" s="92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4"/>
      <c r="T104" s="94"/>
      <c r="U104" s="94"/>
      <c r="V104" s="94"/>
      <c r="W104" s="93"/>
      <c r="X104" s="93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:42" ht="21" customHeight="1">
      <c r="A105" s="92"/>
      <c r="B105" s="92"/>
      <c r="C105" s="92"/>
      <c r="D105" s="92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4"/>
      <c r="T105" s="94"/>
      <c r="U105" s="94"/>
      <c r="V105" s="94"/>
      <c r="W105" s="93"/>
      <c r="X105" s="93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:42" ht="21" customHeight="1">
      <c r="A106" s="92"/>
      <c r="B106" s="92"/>
      <c r="C106" s="92"/>
      <c r="D106" s="92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4"/>
      <c r="T106" s="94"/>
      <c r="U106" s="94"/>
      <c r="V106" s="94"/>
      <c r="W106" s="93"/>
      <c r="X106" s="93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1:42" ht="21" customHeight="1">
      <c r="A107" s="92"/>
      <c r="B107" s="92"/>
      <c r="C107" s="92"/>
      <c r="D107" s="92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4"/>
      <c r="T107" s="94"/>
      <c r="U107" s="94"/>
      <c r="V107" s="94"/>
      <c r="W107" s="93"/>
      <c r="X107" s="93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 spans="1:42" ht="21" customHeight="1">
      <c r="A108" s="92"/>
      <c r="B108" s="92"/>
      <c r="C108" s="92"/>
      <c r="D108" s="92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4"/>
      <c r="T108" s="94"/>
      <c r="U108" s="94"/>
      <c r="V108" s="94"/>
      <c r="W108" s="93"/>
      <c r="X108" s="93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pans="1:42" ht="21" customHeight="1">
      <c r="A109" s="92"/>
      <c r="B109" s="92"/>
      <c r="C109" s="92"/>
      <c r="D109" s="92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4"/>
      <c r="T109" s="94"/>
      <c r="U109" s="94"/>
      <c r="V109" s="94"/>
      <c r="W109" s="93"/>
      <c r="X109" s="93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:42" ht="21" customHeight="1">
      <c r="A110" s="92"/>
      <c r="B110" s="92"/>
      <c r="C110" s="92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4"/>
      <c r="T110" s="94"/>
      <c r="U110" s="94"/>
      <c r="V110" s="94"/>
      <c r="W110" s="93"/>
      <c r="X110" s="93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42" ht="21" customHeight="1">
      <c r="A111" s="92"/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4"/>
      <c r="T111" s="94"/>
      <c r="U111" s="94"/>
      <c r="V111" s="94"/>
      <c r="W111" s="93"/>
      <c r="X111" s="93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42" ht="21" customHeight="1">
      <c r="A112" s="92"/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4"/>
      <c r="T112" s="94"/>
      <c r="U112" s="94"/>
      <c r="V112" s="94"/>
      <c r="W112" s="93"/>
      <c r="X112" s="93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pans="1:42" ht="21" customHeight="1">
      <c r="A113" s="92"/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4"/>
      <c r="T113" s="94"/>
      <c r="U113" s="94"/>
      <c r="V113" s="94"/>
      <c r="W113" s="93"/>
      <c r="X113" s="93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ht="21" customHeight="1">
      <c r="A114" s="92"/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4"/>
      <c r="T114" s="94"/>
      <c r="U114" s="94"/>
      <c r="V114" s="94"/>
      <c r="W114" s="93"/>
      <c r="X114" s="93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:42" ht="21" customHeight="1">
      <c r="A115" s="92"/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4"/>
      <c r="T115" s="94"/>
      <c r="U115" s="94"/>
      <c r="V115" s="94"/>
      <c r="W115" s="93"/>
      <c r="X115" s="93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:42" ht="21" customHeight="1">
      <c r="A116" s="92"/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4"/>
      <c r="T116" s="94"/>
      <c r="U116" s="94"/>
      <c r="V116" s="94"/>
      <c r="W116" s="93"/>
      <c r="X116" s="93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:42" ht="21" customHeight="1">
      <c r="A117" s="92"/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4"/>
      <c r="T117" s="94"/>
      <c r="U117" s="94"/>
      <c r="V117" s="94"/>
      <c r="W117" s="93"/>
      <c r="X117" s="93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ht="21" customHeight="1">
      <c r="A118" s="92"/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4"/>
      <c r="T118" s="94"/>
      <c r="U118" s="94"/>
      <c r="V118" s="94"/>
      <c r="W118" s="93"/>
      <c r="X118" s="93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spans="17:22" ht="21" customHeight="1">
      <c r="Q129" s="99"/>
      <c r="R129" s="99"/>
      <c r="S129" s="99"/>
      <c r="T129" s="99"/>
      <c r="U129" s="99"/>
      <c r="V129" s="99"/>
    </row>
    <row r="130" spans="17:22" ht="21" customHeight="1">
      <c r="Q130" s="99"/>
      <c r="R130" s="99"/>
      <c r="S130" s="99"/>
      <c r="T130" s="99"/>
      <c r="U130" s="99"/>
      <c r="V130" s="99"/>
    </row>
    <row r="131" spans="17:22" ht="21" customHeight="1">
      <c r="Q131" s="99"/>
      <c r="R131" s="99"/>
      <c r="S131" s="99"/>
      <c r="T131" s="99"/>
      <c r="U131" s="99"/>
      <c r="V131" s="99"/>
    </row>
    <row r="132" spans="17:22" ht="21" customHeight="1">
      <c r="Q132" s="99"/>
      <c r="R132" s="99"/>
      <c r="S132" s="99"/>
      <c r="T132" s="99"/>
      <c r="U132" s="99"/>
      <c r="V132" s="99"/>
    </row>
    <row r="133" spans="1:42" s="99" customFormat="1" ht="21" customHeight="1">
      <c r="A133" s="98"/>
      <c r="B133" s="98"/>
      <c r="C133" s="98"/>
      <c r="D133" s="98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s="99" customFormat="1" ht="21" customHeight="1">
      <c r="A134" s="98"/>
      <c r="B134" s="98"/>
      <c r="C134" s="98"/>
      <c r="D134" s="98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s="99" customFormat="1" ht="21" customHeight="1">
      <c r="A135" s="98"/>
      <c r="B135" s="98"/>
      <c r="C135" s="98"/>
      <c r="D135" s="98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s="99" customFormat="1" ht="21" customHeight="1">
      <c r="A136" s="98"/>
      <c r="B136" s="98"/>
      <c r="C136" s="98"/>
      <c r="D136" s="98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s="99" customFormat="1" ht="21" customHeight="1">
      <c r="A137" s="98"/>
      <c r="B137" s="98"/>
      <c r="C137" s="98"/>
      <c r="D137" s="98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s="99" customFormat="1" ht="21" customHeight="1">
      <c r="A138" s="98"/>
      <c r="B138" s="98"/>
      <c r="C138" s="98"/>
      <c r="D138" s="98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s="99" customFormat="1" ht="21" customHeight="1">
      <c r="A139" s="98"/>
      <c r="B139" s="98"/>
      <c r="C139" s="98"/>
      <c r="D139" s="98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s="99" customFormat="1" ht="21" customHeight="1">
      <c r="A140" s="98"/>
      <c r="B140" s="98"/>
      <c r="C140" s="98"/>
      <c r="D140" s="98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s="99" customFormat="1" ht="21" customHeight="1">
      <c r="A141" s="98"/>
      <c r="B141" s="98"/>
      <c r="C141" s="98"/>
      <c r="D141" s="98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s="99" customFormat="1" ht="21" customHeight="1">
      <c r="A142" s="98"/>
      <c r="B142" s="98"/>
      <c r="C142" s="98"/>
      <c r="D142" s="98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s="99" customFormat="1" ht="21" customHeight="1">
      <c r="A143" s="98"/>
      <c r="B143" s="98"/>
      <c r="C143" s="98"/>
      <c r="D143" s="98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s="99" customFormat="1" ht="21" customHeight="1">
      <c r="A144" s="98"/>
      <c r="B144" s="98"/>
      <c r="C144" s="98"/>
      <c r="D144" s="98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s="99" customFormat="1" ht="21" customHeight="1">
      <c r="A145" s="98"/>
      <c r="B145" s="98"/>
      <c r="C145" s="98"/>
      <c r="D145" s="98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s="99" customFormat="1" ht="21" customHeight="1">
      <c r="A146" s="98"/>
      <c r="B146" s="98"/>
      <c r="C146" s="98"/>
      <c r="D146" s="98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s="99" customFormat="1" ht="21" customHeight="1">
      <c r="A147" s="98"/>
      <c r="B147" s="98"/>
      <c r="C147" s="98"/>
      <c r="D147" s="98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s="99" customFormat="1" ht="21" customHeight="1">
      <c r="A148" s="98"/>
      <c r="B148" s="98"/>
      <c r="C148" s="98"/>
      <c r="D148" s="98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s="99" customFormat="1" ht="21" customHeight="1">
      <c r="A149" s="98"/>
      <c r="B149" s="98"/>
      <c r="C149" s="98"/>
      <c r="D149" s="98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s="99" customFormat="1" ht="21" customHeight="1">
      <c r="A150" s="98"/>
      <c r="B150" s="98"/>
      <c r="C150" s="98"/>
      <c r="D150" s="98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s="99" customFormat="1" ht="21" customHeight="1">
      <c r="A151" s="98"/>
      <c r="B151" s="98"/>
      <c r="C151" s="98"/>
      <c r="D151" s="98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s="99" customFormat="1" ht="21" customHeight="1">
      <c r="A152" s="98"/>
      <c r="B152" s="98"/>
      <c r="C152" s="98"/>
      <c r="D152" s="98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s="99" customFormat="1" ht="21" customHeight="1">
      <c r="A153" s="98"/>
      <c r="B153" s="98"/>
      <c r="C153" s="98"/>
      <c r="D153" s="98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s="99" customFormat="1" ht="21" customHeight="1">
      <c r="A154" s="98"/>
      <c r="B154" s="98"/>
      <c r="C154" s="98"/>
      <c r="D154" s="98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s="99" customFormat="1" ht="21" customHeight="1">
      <c r="A155" s="98"/>
      <c r="B155" s="98"/>
      <c r="C155" s="98"/>
      <c r="D155" s="98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s="99" customFormat="1" ht="21" customHeight="1">
      <c r="A156" s="98"/>
      <c r="B156" s="98"/>
      <c r="C156" s="98"/>
      <c r="D156" s="98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s="99" customFormat="1" ht="21" customHeight="1">
      <c r="A157" s="98"/>
      <c r="B157" s="98"/>
      <c r="C157" s="98"/>
      <c r="D157" s="98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s="99" customFormat="1" ht="21" customHeight="1">
      <c r="A158" s="98"/>
      <c r="B158" s="98"/>
      <c r="C158" s="98"/>
      <c r="D158" s="98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s="99" customFormat="1" ht="21" customHeight="1">
      <c r="A159" s="98"/>
      <c r="B159" s="98"/>
      <c r="C159" s="98"/>
      <c r="D159" s="98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s="99" customFormat="1" ht="21" customHeight="1">
      <c r="A160" s="98"/>
      <c r="B160" s="98"/>
      <c r="C160" s="98"/>
      <c r="D160" s="98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s="99" customFormat="1" ht="21" customHeight="1">
      <c r="A161" s="98"/>
      <c r="B161" s="98"/>
      <c r="C161" s="98"/>
      <c r="D161" s="98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s="99" customFormat="1" ht="21" customHeight="1">
      <c r="A162" s="98"/>
      <c r="B162" s="98"/>
      <c r="C162" s="98"/>
      <c r="D162" s="98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s="99" customFormat="1" ht="21" customHeight="1">
      <c r="A163" s="98"/>
      <c r="B163" s="98"/>
      <c r="C163" s="98"/>
      <c r="D163" s="98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s="99" customFormat="1" ht="21" customHeight="1">
      <c r="A164" s="98"/>
      <c r="B164" s="98"/>
      <c r="C164" s="98"/>
      <c r="D164" s="98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s="99" customFormat="1" ht="21" customHeight="1">
      <c r="A165" s="98"/>
      <c r="B165" s="98"/>
      <c r="C165" s="98"/>
      <c r="D165" s="98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s="99" customFormat="1" ht="21" customHeight="1">
      <c r="A166" s="98"/>
      <c r="B166" s="98"/>
      <c r="C166" s="98"/>
      <c r="D166" s="98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s="99" customFormat="1" ht="21" customHeight="1">
      <c r="A167" s="98"/>
      <c r="B167" s="98"/>
      <c r="C167" s="98"/>
      <c r="D167" s="98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s="99" customFormat="1" ht="21" customHeight="1">
      <c r="A168" s="98"/>
      <c r="B168" s="98"/>
      <c r="C168" s="98"/>
      <c r="D168" s="98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s="99" customFormat="1" ht="21" customHeight="1">
      <c r="A169" s="98"/>
      <c r="B169" s="98"/>
      <c r="C169" s="98"/>
      <c r="D169" s="98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s="99" customFormat="1" ht="21" customHeight="1">
      <c r="A170" s="98"/>
      <c r="B170" s="98"/>
      <c r="C170" s="98"/>
      <c r="D170" s="98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s="99" customFormat="1" ht="21" customHeight="1">
      <c r="A171" s="98"/>
      <c r="B171" s="98"/>
      <c r="C171" s="98"/>
      <c r="D171" s="98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s="99" customFormat="1" ht="21" customHeight="1">
      <c r="A172" s="98"/>
      <c r="B172" s="98"/>
      <c r="C172" s="98"/>
      <c r="D172" s="98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s="99" customFormat="1" ht="21" customHeight="1">
      <c r="A173" s="98"/>
      <c r="B173" s="98"/>
      <c r="C173" s="98"/>
      <c r="D173" s="98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s="99" customFormat="1" ht="21" customHeight="1">
      <c r="A174" s="98"/>
      <c r="B174" s="98"/>
      <c r="C174" s="98"/>
      <c r="D174" s="98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s="99" customFormat="1" ht="21" customHeight="1">
      <c r="A175" s="98"/>
      <c r="B175" s="98"/>
      <c r="C175" s="98"/>
      <c r="D175" s="98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s="99" customFormat="1" ht="21" customHeight="1">
      <c r="A176" s="98"/>
      <c r="B176" s="98"/>
      <c r="C176" s="98"/>
      <c r="D176" s="98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s="99" customFormat="1" ht="21" customHeight="1">
      <c r="A177" s="98"/>
      <c r="B177" s="98"/>
      <c r="C177" s="98"/>
      <c r="D177" s="98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s="99" customFormat="1" ht="21" customHeight="1">
      <c r="A178" s="98"/>
      <c r="B178" s="98"/>
      <c r="C178" s="98"/>
      <c r="D178" s="98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s="99" customFormat="1" ht="21" customHeight="1">
      <c r="A179" s="98"/>
      <c r="B179" s="98"/>
      <c r="C179" s="98"/>
      <c r="D179" s="98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s="99" customFormat="1" ht="21" customHeight="1">
      <c r="A180" s="98"/>
      <c r="B180" s="98"/>
      <c r="C180" s="98"/>
      <c r="D180" s="98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s="99" customFormat="1" ht="21" customHeight="1">
      <c r="A181" s="98"/>
      <c r="B181" s="98"/>
      <c r="C181" s="98"/>
      <c r="D181" s="98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s="99" customFormat="1" ht="21" customHeight="1">
      <c r="A182" s="98"/>
      <c r="B182" s="98"/>
      <c r="C182" s="98"/>
      <c r="D182" s="98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s="99" customFormat="1" ht="21" customHeight="1">
      <c r="A183" s="98"/>
      <c r="B183" s="98"/>
      <c r="C183" s="98"/>
      <c r="D183" s="98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s="99" customFormat="1" ht="21" customHeight="1">
      <c r="A184" s="98"/>
      <c r="B184" s="98"/>
      <c r="C184" s="98"/>
      <c r="D184" s="98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s="99" customFormat="1" ht="21" customHeight="1">
      <c r="A185" s="98"/>
      <c r="B185" s="98"/>
      <c r="C185" s="98"/>
      <c r="D185" s="98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s="99" customFormat="1" ht="21" customHeight="1">
      <c r="A186" s="98"/>
      <c r="B186" s="98"/>
      <c r="C186" s="98"/>
      <c r="D186" s="98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s="99" customFormat="1" ht="21" customHeight="1">
      <c r="A187" s="98"/>
      <c r="B187" s="98"/>
      <c r="C187" s="98"/>
      <c r="D187" s="98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s="99" customFormat="1" ht="21" customHeight="1">
      <c r="A188" s="98"/>
      <c r="B188" s="98"/>
      <c r="C188" s="98"/>
      <c r="D188" s="98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s="99" customFormat="1" ht="21" customHeight="1">
      <c r="A189" s="98"/>
      <c r="B189" s="98"/>
      <c r="C189" s="98"/>
      <c r="D189" s="98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s="99" customFormat="1" ht="21" customHeight="1">
      <c r="A190" s="98"/>
      <c r="B190" s="98"/>
      <c r="C190" s="98"/>
      <c r="D190" s="98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s="99" customFormat="1" ht="21" customHeight="1">
      <c r="A191" s="98"/>
      <c r="B191" s="98"/>
      <c r="C191" s="98"/>
      <c r="D191" s="98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s="99" customFormat="1" ht="21" customHeight="1">
      <c r="A192" s="98"/>
      <c r="B192" s="98"/>
      <c r="C192" s="98"/>
      <c r="D192" s="98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s="99" customFormat="1" ht="21" customHeight="1">
      <c r="A193" s="98"/>
      <c r="B193" s="98"/>
      <c r="C193" s="98"/>
      <c r="D193" s="98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s="99" customFormat="1" ht="21" customHeight="1">
      <c r="A194" s="98"/>
      <c r="B194" s="98"/>
      <c r="C194" s="98"/>
      <c r="D194" s="98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s="99" customFormat="1" ht="21" customHeight="1">
      <c r="A195" s="98"/>
      <c r="B195" s="98"/>
      <c r="C195" s="98"/>
      <c r="D195" s="98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s="99" customFormat="1" ht="21" customHeight="1">
      <c r="A196" s="98"/>
      <c r="B196" s="98"/>
      <c r="C196" s="98"/>
      <c r="D196" s="98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s="99" customFormat="1" ht="21" customHeight="1">
      <c r="A197" s="98"/>
      <c r="B197" s="98"/>
      <c r="C197" s="98"/>
      <c r="D197" s="98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s="99" customFormat="1" ht="21" customHeight="1">
      <c r="A198" s="98"/>
      <c r="B198" s="98"/>
      <c r="C198" s="98"/>
      <c r="D198" s="98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s="99" customFormat="1" ht="21" customHeight="1">
      <c r="A199" s="98"/>
      <c r="B199" s="98"/>
      <c r="C199" s="98"/>
      <c r="D199" s="98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s="99" customFormat="1" ht="21" customHeight="1">
      <c r="A200" s="98"/>
      <c r="B200" s="98"/>
      <c r="C200" s="98"/>
      <c r="D200" s="98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s="99" customFormat="1" ht="21" customHeight="1">
      <c r="A201" s="98"/>
      <c r="B201" s="98"/>
      <c r="C201" s="98"/>
      <c r="D201" s="98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s="99" customFormat="1" ht="21" customHeight="1">
      <c r="A202" s="98"/>
      <c r="B202" s="98"/>
      <c r="C202" s="98"/>
      <c r="D202" s="98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s="99" customFormat="1" ht="21" customHeight="1">
      <c r="A203" s="98"/>
      <c r="B203" s="98"/>
      <c r="C203" s="98"/>
      <c r="D203" s="98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s="99" customFormat="1" ht="21" customHeight="1">
      <c r="A204" s="98"/>
      <c r="B204" s="98"/>
      <c r="C204" s="98"/>
      <c r="D204" s="98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s="99" customFormat="1" ht="21" customHeight="1">
      <c r="A205" s="98"/>
      <c r="B205" s="98"/>
      <c r="C205" s="98"/>
      <c r="D205" s="98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s="99" customFormat="1" ht="21" customHeight="1">
      <c r="A206" s="98"/>
      <c r="B206" s="98"/>
      <c r="C206" s="98"/>
      <c r="D206" s="98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s="99" customFormat="1" ht="21" customHeight="1">
      <c r="A207" s="98"/>
      <c r="B207" s="98"/>
      <c r="C207" s="98"/>
      <c r="D207" s="98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s="99" customFormat="1" ht="21" customHeight="1">
      <c r="A208" s="98"/>
      <c r="B208" s="98"/>
      <c r="C208" s="98"/>
      <c r="D208" s="98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s="99" customFormat="1" ht="21" customHeight="1">
      <c r="A209" s="98"/>
      <c r="B209" s="98"/>
      <c r="C209" s="98"/>
      <c r="D209" s="98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s="99" customFormat="1" ht="21" customHeight="1">
      <c r="A210" s="98"/>
      <c r="B210" s="98"/>
      <c r="C210" s="98"/>
      <c r="D210" s="98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s="99" customFormat="1" ht="21" customHeight="1">
      <c r="A211" s="98"/>
      <c r="B211" s="98"/>
      <c r="C211" s="98"/>
      <c r="D211" s="98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s="99" customFormat="1" ht="21" customHeight="1">
      <c r="A212" s="98"/>
      <c r="B212" s="98"/>
      <c r="C212" s="98"/>
      <c r="D212" s="98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s="99" customFormat="1" ht="21" customHeight="1">
      <c r="A213" s="98"/>
      <c r="B213" s="98"/>
      <c r="C213" s="98"/>
      <c r="D213" s="98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s="99" customFormat="1" ht="21" customHeight="1">
      <c r="A214" s="98"/>
      <c r="B214" s="98"/>
      <c r="C214" s="98"/>
      <c r="D214" s="98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s="99" customFormat="1" ht="21" customHeight="1">
      <c r="A215" s="98"/>
      <c r="B215" s="98"/>
      <c r="C215" s="98"/>
      <c r="D215" s="98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s="99" customFormat="1" ht="21" customHeight="1">
      <c r="A216" s="98"/>
      <c r="B216" s="98"/>
      <c r="C216" s="98"/>
      <c r="D216" s="98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s="99" customFormat="1" ht="21" customHeight="1">
      <c r="A217" s="98"/>
      <c r="B217" s="98"/>
      <c r="C217" s="98"/>
      <c r="D217" s="98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s="99" customFormat="1" ht="21" customHeight="1">
      <c r="A218" s="98"/>
      <c r="B218" s="98"/>
      <c r="C218" s="98"/>
      <c r="D218" s="98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s="99" customFormat="1" ht="21" customHeight="1">
      <c r="A219" s="98"/>
      <c r="B219" s="98"/>
      <c r="C219" s="98"/>
      <c r="D219" s="98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s="99" customFormat="1" ht="21" customHeight="1">
      <c r="A220" s="98"/>
      <c r="B220" s="98"/>
      <c r="C220" s="98"/>
      <c r="D220" s="98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s="99" customFormat="1" ht="21" customHeight="1">
      <c r="A221" s="98"/>
      <c r="B221" s="98"/>
      <c r="C221" s="98"/>
      <c r="D221" s="98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s="99" customFormat="1" ht="21" customHeight="1">
      <c r="A222" s="98"/>
      <c r="B222" s="98"/>
      <c r="C222" s="98"/>
      <c r="D222" s="98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s="99" customFormat="1" ht="21" customHeight="1">
      <c r="A223" s="98"/>
      <c r="B223" s="98"/>
      <c r="C223" s="98"/>
      <c r="D223" s="98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s="99" customFormat="1" ht="21" customHeight="1">
      <c r="A224" s="98"/>
      <c r="B224" s="98"/>
      <c r="C224" s="98"/>
      <c r="D224" s="98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s="99" customFormat="1" ht="21" customHeight="1">
      <c r="A225" s="98"/>
      <c r="B225" s="98"/>
      <c r="C225" s="98"/>
      <c r="D225" s="98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s="99" customFormat="1" ht="21" customHeight="1">
      <c r="A226" s="98"/>
      <c r="B226" s="98"/>
      <c r="C226" s="98"/>
      <c r="D226" s="98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s="99" customFormat="1" ht="21" customHeight="1">
      <c r="A227" s="98"/>
      <c r="B227" s="98"/>
      <c r="C227" s="98"/>
      <c r="D227" s="98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s="99" customFormat="1" ht="21" customHeight="1">
      <c r="A228" s="98"/>
      <c r="B228" s="98"/>
      <c r="C228" s="98"/>
      <c r="D228" s="98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s="99" customFormat="1" ht="21" customHeight="1">
      <c r="A229" s="98"/>
      <c r="B229" s="98"/>
      <c r="C229" s="98"/>
      <c r="D229" s="98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s="99" customFormat="1" ht="21" customHeight="1">
      <c r="A230" s="98"/>
      <c r="B230" s="98"/>
      <c r="C230" s="98"/>
      <c r="D230" s="98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s="99" customFormat="1" ht="21" customHeight="1">
      <c r="A231" s="98"/>
      <c r="B231" s="98"/>
      <c r="C231" s="98"/>
      <c r="D231" s="98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s="99" customFormat="1" ht="21" customHeight="1">
      <c r="A232" s="98"/>
      <c r="B232" s="98"/>
      <c r="C232" s="98"/>
      <c r="D232" s="98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s="99" customFormat="1" ht="21" customHeight="1">
      <c r="A233" s="98"/>
      <c r="B233" s="98"/>
      <c r="C233" s="98"/>
      <c r="D233" s="98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s="99" customFormat="1" ht="21" customHeight="1">
      <c r="A234" s="98"/>
      <c r="B234" s="98"/>
      <c r="C234" s="98"/>
      <c r="D234" s="98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s="99" customFormat="1" ht="21" customHeight="1">
      <c r="A235" s="98"/>
      <c r="B235" s="98"/>
      <c r="C235" s="98"/>
      <c r="D235" s="98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s="99" customFormat="1" ht="21" customHeight="1">
      <c r="A236" s="98"/>
      <c r="B236" s="98"/>
      <c r="C236" s="98"/>
      <c r="D236" s="98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s="99" customFormat="1" ht="21" customHeight="1">
      <c r="A237" s="98"/>
      <c r="B237" s="98"/>
      <c r="C237" s="98"/>
      <c r="D237" s="98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s="99" customFormat="1" ht="21" customHeight="1">
      <c r="A238" s="98"/>
      <c r="B238" s="98"/>
      <c r="C238" s="98"/>
      <c r="D238" s="98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s="99" customFormat="1" ht="21" customHeight="1">
      <c r="A239" s="98"/>
      <c r="B239" s="98"/>
      <c r="C239" s="98"/>
      <c r="D239" s="98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s="99" customFormat="1" ht="21" customHeight="1">
      <c r="A240" s="98"/>
      <c r="B240" s="98"/>
      <c r="C240" s="98"/>
      <c r="D240" s="98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s="99" customFormat="1" ht="21" customHeight="1">
      <c r="A241" s="98"/>
      <c r="B241" s="98"/>
      <c r="C241" s="98"/>
      <c r="D241" s="98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s="99" customFormat="1" ht="21" customHeight="1">
      <c r="A242" s="98"/>
      <c r="B242" s="98"/>
      <c r="C242" s="98"/>
      <c r="D242" s="98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s="99" customFormat="1" ht="21" customHeight="1">
      <c r="A243" s="98"/>
      <c r="B243" s="98"/>
      <c r="C243" s="98"/>
      <c r="D243" s="98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s="99" customFormat="1" ht="21" customHeight="1">
      <c r="A244" s="98"/>
      <c r="B244" s="98"/>
      <c r="C244" s="98"/>
      <c r="D244" s="98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s="99" customFormat="1" ht="21" customHeight="1">
      <c r="A245" s="98"/>
      <c r="B245" s="98"/>
      <c r="C245" s="98"/>
      <c r="D245" s="98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s="99" customFormat="1" ht="21" customHeight="1">
      <c r="A246" s="98"/>
      <c r="B246" s="98"/>
      <c r="C246" s="98"/>
      <c r="D246" s="98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s="99" customFormat="1" ht="21" customHeight="1">
      <c r="A247" s="98"/>
      <c r="B247" s="98"/>
      <c r="C247" s="98"/>
      <c r="D247" s="98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s="99" customFormat="1" ht="21" customHeight="1">
      <c r="A248" s="98"/>
      <c r="B248" s="98"/>
      <c r="C248" s="98"/>
      <c r="D248" s="98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s="99" customFormat="1" ht="21" customHeight="1">
      <c r="A249" s="98"/>
      <c r="B249" s="98"/>
      <c r="C249" s="98"/>
      <c r="D249" s="98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s="99" customFormat="1" ht="21" customHeight="1">
      <c r="A250" s="98"/>
      <c r="B250" s="98"/>
      <c r="C250" s="98"/>
      <c r="D250" s="98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s="99" customFormat="1" ht="21" customHeight="1">
      <c r="A251" s="98"/>
      <c r="B251" s="98"/>
      <c r="C251" s="98"/>
      <c r="D251" s="98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s="99" customFormat="1" ht="21" customHeight="1">
      <c r="A252" s="98"/>
      <c r="B252" s="98"/>
      <c r="C252" s="98"/>
      <c r="D252" s="98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s="99" customFormat="1" ht="21" customHeight="1">
      <c r="A253" s="98"/>
      <c r="B253" s="98"/>
      <c r="C253" s="98"/>
      <c r="D253" s="98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s="99" customFormat="1" ht="21" customHeight="1">
      <c r="A254" s="98"/>
      <c r="B254" s="98"/>
      <c r="C254" s="98"/>
      <c r="D254" s="98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s="99" customFormat="1" ht="21" customHeight="1">
      <c r="A255" s="98"/>
      <c r="B255" s="98"/>
      <c r="C255" s="98"/>
      <c r="D255" s="98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s="99" customFormat="1" ht="21" customHeight="1">
      <c r="A256" s="98"/>
      <c r="B256" s="98"/>
      <c r="C256" s="98"/>
      <c r="D256" s="98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s="99" customFormat="1" ht="21" customHeight="1">
      <c r="A257" s="98"/>
      <c r="B257" s="98"/>
      <c r="C257" s="98"/>
      <c r="D257" s="98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s="99" customFormat="1" ht="21" customHeight="1">
      <c r="A258" s="98"/>
      <c r="B258" s="98"/>
      <c r="C258" s="98"/>
      <c r="D258" s="98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s="99" customFormat="1" ht="21" customHeight="1">
      <c r="A259" s="98"/>
      <c r="B259" s="98"/>
      <c r="C259" s="98"/>
      <c r="D259" s="98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s="99" customFormat="1" ht="21" customHeight="1">
      <c r="A260" s="98"/>
      <c r="B260" s="98"/>
      <c r="C260" s="98"/>
      <c r="D260" s="98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s="99" customFormat="1" ht="21" customHeight="1">
      <c r="A261" s="98"/>
      <c r="B261" s="98"/>
      <c r="C261" s="98"/>
      <c r="D261" s="98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s="99" customFormat="1" ht="21" customHeight="1">
      <c r="A262" s="98"/>
      <c r="B262" s="98"/>
      <c r="C262" s="98"/>
      <c r="D262" s="98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s="99" customFormat="1" ht="21" customHeight="1">
      <c r="A263" s="98"/>
      <c r="B263" s="98"/>
      <c r="C263" s="98"/>
      <c r="D263" s="98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s="99" customFormat="1" ht="21" customHeight="1">
      <c r="A264" s="98"/>
      <c r="B264" s="98"/>
      <c r="C264" s="98"/>
      <c r="D264" s="98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s="99" customFormat="1" ht="21" customHeight="1">
      <c r="A265" s="98"/>
      <c r="B265" s="98"/>
      <c r="C265" s="98"/>
      <c r="D265" s="98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</sheetData>
  <sheetProtection/>
  <mergeCells count="13">
    <mergeCell ref="A31:C31"/>
    <mergeCell ref="U1:X1"/>
    <mergeCell ref="A4:Q4"/>
    <mergeCell ref="A11:Q11"/>
    <mergeCell ref="A29:C29"/>
    <mergeCell ref="A30:Q30"/>
    <mergeCell ref="A69:Q69"/>
    <mergeCell ref="U40:X40"/>
    <mergeCell ref="A42:Q42"/>
    <mergeCell ref="A43:C43"/>
    <mergeCell ref="A44:Q44"/>
    <mergeCell ref="A45:C45"/>
    <mergeCell ref="A67:Q67"/>
  </mergeCells>
  <printOptions/>
  <pageMargins left="0.31496062992125984" right="0" top="0" bottom="0" header="0" footer="0"/>
  <pageSetup fitToHeight="2" horizontalDpi="600" verticalDpi="600" orientation="portrait" paperSize="9" scale="49" r:id="rId1"/>
  <rowBreaks count="1" manualBreakCount="1">
    <brk id="39" max="23" man="1"/>
  </rowBreaks>
  <ignoredErrors>
    <ignoredError sqref="J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msteudl</dc:creator>
  <cp:keywords/>
  <dc:description/>
  <cp:lastModifiedBy>eblackw</cp:lastModifiedBy>
  <cp:lastPrinted>2013-02-22T07:34:31Z</cp:lastPrinted>
  <dcterms:created xsi:type="dcterms:W3CDTF">2012-11-20T12:45:19Z</dcterms:created>
  <dcterms:modified xsi:type="dcterms:W3CDTF">2013-04-03T21:17:24Z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0x010100208089F161971B4097822F4CDD638279</vt:lpwstr>
  </property>
</Properties>
</file>