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640" activeTab="0"/>
  </bookViews>
  <sheets>
    <sheet name="Assets" sheetId="1" r:id="rId1"/>
    <sheet name="Liabilities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'Assets'!$A$1:$F$29</definedName>
    <definedName name="_xlnm.Print_Area" localSheetId="1">'Liabilities'!$A$1:$F$36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<sst xmlns="http://schemas.openxmlformats.org/spreadsheetml/2006/main" count="62" uniqueCount="55">
  <si>
    <t>Notes</t>
  </si>
  <si>
    <t>Assets</t>
  </si>
  <si>
    <t>Current assets</t>
  </si>
  <si>
    <t>Cash and cash equivalents</t>
  </si>
  <si>
    <t>Trade and other receivables</t>
  </si>
  <si>
    <t>Inventories</t>
  </si>
  <si>
    <t>Derivative assets</t>
  </si>
  <si>
    <t>Prepayments and accrued income</t>
  </si>
  <si>
    <t>Total current assets</t>
  </si>
  <si>
    <t>Non-current assets</t>
  </si>
  <si>
    <t>Property, plant and equipment</t>
  </si>
  <si>
    <t>Investments in associates</t>
  </si>
  <si>
    <t>Financial assets</t>
  </si>
  <si>
    <t>Goodwill</t>
  </si>
  <si>
    <t>Intangible assets</t>
  </si>
  <si>
    <t>Liabilities and equity</t>
  </si>
  <si>
    <t>Current liabilities</t>
  </si>
  <si>
    <t>Derivative liabilities</t>
  </si>
  <si>
    <t>Non-current liabilities</t>
  </si>
  <si>
    <t>Other payables</t>
  </si>
  <si>
    <t>Provisions</t>
  </si>
  <si>
    <t>Equity</t>
  </si>
  <si>
    <t>Translation reserve</t>
  </si>
  <si>
    <t>Assets held for sale</t>
  </si>
  <si>
    <t>Trade and other payables</t>
  </si>
  <si>
    <t>Accruals and deferred income</t>
  </si>
  <si>
    <t>Total non-current assets</t>
  </si>
  <si>
    <t>Total assets</t>
  </si>
  <si>
    <t>Total current liabilities</t>
  </si>
  <si>
    <t>Total non-current liabilities</t>
  </si>
  <si>
    <t>Total liabilities</t>
  </si>
  <si>
    <t>Total equity</t>
  </si>
  <si>
    <t>Total liabilities and equity</t>
  </si>
  <si>
    <t xml:space="preserve">— </t>
  </si>
  <si>
    <t>Deferred tax assets</t>
  </si>
  <si>
    <t>Financial liabilities</t>
  </si>
  <si>
    <t>Employee benefits liabilities</t>
  </si>
  <si>
    <t>Minority interests</t>
  </si>
  <si>
    <t>2007</t>
  </si>
  <si>
    <t>In millions of CHF</t>
  </si>
  <si>
    <t>Liabilities directly associated with assets held for sale</t>
  </si>
  <si>
    <r>
      <t>Consolidated balance sheet as at 31 December 2008</t>
    </r>
    <r>
      <rPr>
        <sz val="12"/>
        <color indexed="18"/>
        <rFont val="Arial Unicode MS"/>
        <family val="2"/>
      </rPr>
      <t xml:space="preserve">
</t>
    </r>
    <r>
      <rPr>
        <sz val="10"/>
        <color indexed="8"/>
        <rFont val="Arial Unicode MS"/>
        <family val="2"/>
      </rPr>
      <t>before appropriations</t>
    </r>
  </si>
  <si>
    <t>2008</t>
  </si>
  <si>
    <t>10/19</t>
  </si>
  <si>
    <t>Current income tax receivables</t>
  </si>
  <si>
    <t>11/19</t>
  </si>
  <si>
    <t xml:space="preserve">Share capital </t>
  </si>
  <si>
    <t xml:space="preserve">Treasury shares </t>
  </si>
  <si>
    <t>Retained earnings and other reserves</t>
  </si>
  <si>
    <r>
      <t xml:space="preserve">Employee benefits assets </t>
    </r>
    <r>
      <rPr>
        <vertAlign val="superscript"/>
        <sz val="8"/>
        <color indexed="23"/>
        <rFont val="Arial Unicode MS"/>
        <family val="2"/>
      </rPr>
      <t>(a)</t>
    </r>
  </si>
  <si>
    <t>Current income tax payables</t>
  </si>
  <si>
    <r>
      <t xml:space="preserve">Deferred tax liabilities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</si>
  <si>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Total equity attributable to shareholders of the parent </t>
    </r>
    <r>
      <rPr>
        <vertAlign val="superscript"/>
        <sz val="8"/>
        <color indexed="23"/>
        <rFont val="Arial Unicode MS"/>
        <family val="2"/>
      </rPr>
      <t>(a)</t>
    </r>
  </si>
  <si>
    <r>
      <t>(a)</t>
    </r>
    <r>
      <rPr>
        <sz val="7"/>
        <color indexed="23"/>
        <rFont val="Arial Unicode MS"/>
        <family val="2"/>
      </rPr>
      <t xml:space="preserve"> 2007 comparatives have been restated following first application of IFRIC 14 (refer to Note 32).</t>
    </r>
  </si>
  <si>
    <t>Short-term investments</t>
  </si>
</sst>
</file>

<file path=xl/styles.xml><?xml version="1.0" encoding="utf-8"?>
<styleSheet xmlns="http://schemas.openxmlformats.org/spreadsheetml/2006/main">
  <numFmts count="48">
    <numFmt numFmtId="5" formatCode="&quot;SFr.&quot;#,##0;&quot;SFr.&quot;\-#,##0"/>
    <numFmt numFmtId="6" formatCode="&quot;SFr.&quot;#,##0;[Red]&quot;SFr.&quot;\-#,##0"/>
    <numFmt numFmtId="7" formatCode="&quot;SFr.&quot;#,##0.00;&quot;SFr.&quot;\-#,##0.00"/>
    <numFmt numFmtId="8" formatCode="&quot;SFr.&quot;#,##0.00;[Red]&quot;SFr.&quot;\-#,##0.00"/>
    <numFmt numFmtId="42" formatCode="_ &quot;SFr.&quot;* #,##0_ ;_ &quot;SFr.&quot;* \-#,##0_ ;_ &quot;SFr.&quot;* &quot;-&quot;_ ;_ @_ "/>
    <numFmt numFmtId="41" formatCode="_ * #,##0_ ;_ * \-#,##0_ ;_ * &quot;-&quot;_ ;_ @_ "/>
    <numFmt numFmtId="44" formatCode="_ &quot;SFr.&quot;* #,##0.00_ ;_ &quot;SFr.&quot;* \-#,##0.00_ ;_ &quot;SFr.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\(#,##0,\);#,##0,_)"/>
    <numFmt numFmtId="179" formatCode="#,##0,;\(#,##0\)\'_)"/>
    <numFmt numFmtId="180" formatCode="#,##0,_);\(#,##0\)\'_)"/>
    <numFmt numFmtId="181" formatCode="#,##0_);\(#,##0\)_)"/>
    <numFmt numFmtId="182" formatCode="\(#,##0\);#,##0_)"/>
    <numFmt numFmtId="183" formatCode="#,##0,_);\(#,##0,\)_)"/>
    <numFmt numFmtId="184" formatCode="#,##0,_);\(#,##0,\)"/>
    <numFmt numFmtId="185" formatCode="#,##0_);\(#,##0\)"/>
    <numFmt numFmtId="186" formatCode="#,##0\ ;[Red]\(#,##0\)"/>
    <numFmt numFmtId="187" formatCode="#,##0;[Red]\(#,##0\)"/>
    <numFmt numFmtId="188" formatCode="#,##0\ ;\(#,##0\)"/>
    <numFmt numFmtId="189" formatCode="#,##0,\ _);\(#,##0,\)_)"/>
    <numFmt numFmtId="190" formatCode="#,##0,\ ;\(#,##0,\)"/>
    <numFmt numFmtId="191" formatCode="#,##0_);\(#,##0\);&quot;-  &quot;;@\ \ "/>
    <numFmt numFmtId="192" formatCode="###0\ ;[Red]\(###0\)"/>
    <numFmt numFmtId="193" formatCode="#,##0.000,;\(#,##0.000\)\'_)"/>
    <numFmt numFmtId="194" formatCode="_ * #,##0.0_ ;_ * \-#,##0.0_ ;_ * &quot;-&quot;??_ ;_ @_ "/>
    <numFmt numFmtId="195" formatCode="_ * #,##0_ ;_ * \-#,##0_ ;_ * &quot;-&quot;??_ ;_ @_ "/>
    <numFmt numFmtId="196" formatCode="_ * #,##0.000_ ;_ * \-#,##0.000_ ;_ * &quot;-&quot;??_ ;_ @_ "/>
    <numFmt numFmtId="197" formatCode="#\ ##0,\ ;\(#\ ##0,\)"/>
    <numFmt numFmtId="198" formatCode="#.0\ ##0,\ ;\(#.0\ ##0,\)"/>
    <numFmt numFmtId="199" formatCode="#.\ ##0,\ ;\(#.\ ##0,\)"/>
    <numFmt numFmtId="200" formatCode=".\ ##0,\ ;\(.\ ##0,\ȩ;"/>
    <numFmt numFmtId="201" formatCode="General\ "/>
    <numFmt numFmtId="202" formatCode="#,##0\ "/>
    <numFmt numFmtId="203" formatCode="###0\ "/>
  </numFmts>
  <fonts count="26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u val="single"/>
      <sz val="10"/>
      <color indexed="36"/>
      <name val="Arial"/>
      <family val="0"/>
    </font>
    <font>
      <sz val="9"/>
      <name val="LTUnivers 530 BasicMedium"/>
      <family val="0"/>
    </font>
    <font>
      <u val="single"/>
      <sz val="10"/>
      <color indexed="12"/>
      <name val="Arial"/>
      <family val="0"/>
    </font>
    <font>
      <b/>
      <sz val="12"/>
      <color indexed="62"/>
      <name val="Arial Unicode MS"/>
      <family val="2"/>
    </font>
    <font>
      <sz val="12"/>
      <color indexed="18"/>
      <name val="Arial Unicode MS"/>
      <family val="2"/>
    </font>
    <font>
      <sz val="10"/>
      <color indexed="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sz val="8"/>
      <color indexed="18"/>
      <name val="Arial Unicode MS"/>
      <family val="2"/>
    </font>
    <font>
      <sz val="8"/>
      <color indexed="10"/>
      <name val="Arial Unicode MS"/>
      <family val="2"/>
    </font>
    <font>
      <b/>
      <sz val="12"/>
      <color indexed="12"/>
      <name val="Arial Unicode MS"/>
      <family val="2"/>
    </font>
    <font>
      <sz val="8"/>
      <color indexed="12"/>
      <name val="Arial Unicode MS"/>
      <family val="2"/>
    </font>
    <font>
      <b/>
      <sz val="8"/>
      <color indexed="12"/>
      <name val="Arial Unicode MS"/>
      <family val="2"/>
    </font>
    <font>
      <vertAlign val="superscript"/>
      <sz val="7"/>
      <color indexed="23"/>
      <name val="Arial Unicode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" fillId="0" borderId="0" applyNumberFormat="0" applyBorder="0">
      <alignment/>
      <protection/>
    </xf>
    <xf numFmtId="188" fontId="1" fillId="0" borderId="0">
      <alignment/>
      <protection/>
    </xf>
    <xf numFmtId="188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 vertical="center"/>
      <protection/>
    </xf>
    <xf numFmtId="0" fontId="17" fillId="0" borderId="1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 quotePrefix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8" fontId="20" fillId="0" borderId="0" xfId="0" applyNumberFormat="1" applyFont="1" applyFill="1" applyBorder="1" applyAlignment="1" applyProtection="1">
      <alignment horizontal="right" vertical="center"/>
      <protection/>
    </xf>
    <xf numFmtId="188" fontId="1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97" fontId="20" fillId="0" borderId="0" xfId="0" applyNumberFormat="1" applyFont="1" applyFill="1" applyBorder="1" applyAlignment="1" applyProtection="1">
      <alignment horizontal="right" vertical="center"/>
      <protection locked="0"/>
    </xf>
    <xf numFmtId="19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5" fillId="0" borderId="1" xfId="0" applyFont="1" applyFill="1" applyBorder="1" applyAlignment="1" applyProtection="1">
      <alignment horizontal="right" vertical="center"/>
      <protection/>
    </xf>
    <xf numFmtId="188" fontId="11" fillId="0" borderId="1" xfId="0" applyNumberFormat="1" applyFont="1" applyFill="1" applyBorder="1" applyAlignment="1" applyProtection="1">
      <alignment horizontal="right" vertical="center"/>
      <protection/>
    </xf>
    <xf numFmtId="197" fontId="11" fillId="0" borderId="1" xfId="0" applyNumberFormat="1" applyFont="1" applyFill="1" applyBorder="1" applyAlignment="1" applyProtection="1">
      <alignment horizontal="right" vertical="center"/>
      <protection locked="0"/>
    </xf>
    <xf numFmtId="188" fontId="18" fillId="0" borderId="1" xfId="0" applyNumberFormat="1" applyFont="1" applyFill="1" applyBorder="1" applyAlignment="1" applyProtection="1">
      <alignment horizontal="right" vertical="center"/>
      <protection/>
    </xf>
    <xf numFmtId="197" fontId="18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49" fontId="9" fillId="0" borderId="0" xfId="25" applyNumberFormat="1" applyFont="1" applyFill="1" applyAlignment="1" applyProtection="1">
      <alignment vertical="center" wrapText="1"/>
      <protection/>
    </xf>
    <xf numFmtId="0" fontId="10" fillId="0" borderId="0" xfId="25" applyFont="1" applyFill="1" applyAlignment="1" applyProtection="1">
      <alignment horizontal="right" vertical="center"/>
      <protection/>
    </xf>
    <xf numFmtId="186" fontId="11" fillId="0" borderId="0" xfId="25" applyNumberFormat="1" applyFont="1" applyFill="1" applyAlignment="1" applyProtection="1">
      <alignment horizontal="right" vertical="center"/>
      <protection/>
    </xf>
    <xf numFmtId="186" fontId="12" fillId="0" borderId="0" xfId="25" applyNumberFormat="1" applyFont="1" applyFill="1" applyAlignment="1" applyProtection="1">
      <alignment horizontal="right" vertical="center"/>
      <protection/>
    </xf>
    <xf numFmtId="0" fontId="9" fillId="0" borderId="0" xfId="25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197" fontId="20" fillId="0" borderId="1" xfId="0" applyNumberFormat="1" applyFont="1" applyFill="1" applyBorder="1" applyAlignment="1" applyProtection="1">
      <alignment horizontal="right" vertical="center"/>
      <protection locked="0"/>
    </xf>
    <xf numFmtId="197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0" xfId="25" applyNumberFormat="1" applyFont="1" applyFill="1" applyAlignment="1" applyProtection="1">
      <alignment horizontal="left" vertical="center" wrapText="1"/>
      <protection/>
    </xf>
    <xf numFmtId="186" fontId="11" fillId="0" borderId="0" xfId="25" applyNumberFormat="1" applyFont="1" applyFill="1" applyAlignment="1" applyProtection="1">
      <alignment vertical="center"/>
      <protection/>
    </xf>
    <xf numFmtId="186" fontId="12" fillId="0" borderId="0" xfId="25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197" fontId="23" fillId="0" borderId="0" xfId="0" applyNumberFormat="1" applyFont="1" applyFill="1" applyBorder="1" applyAlignment="1" applyProtection="1">
      <alignment horizontal="right" vertical="center"/>
      <protection locked="0"/>
    </xf>
    <xf numFmtId="197" fontId="24" fillId="0" borderId="1" xfId="0" applyNumberFormat="1" applyFont="1" applyFill="1" applyBorder="1" applyAlignment="1" applyProtection="1">
      <alignment horizontal="right" vertical="center"/>
      <protection locked="0"/>
    </xf>
    <xf numFmtId="186" fontId="24" fillId="0" borderId="0" xfId="25" applyNumberFormat="1" applyFont="1" applyFill="1" applyAlignment="1" applyProtection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186" fontId="24" fillId="0" borderId="0" xfId="25" applyNumberFormat="1" applyFont="1" applyFill="1" applyAlignment="1" applyProtection="1">
      <alignment vertical="center"/>
      <protection/>
    </xf>
    <xf numFmtId="186" fontId="24" fillId="0" borderId="0" xfId="0" applyNumberFormat="1" applyFont="1" applyFill="1" applyAlignment="1" applyProtection="1">
      <alignment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right" vertical="center"/>
      <protection/>
    </xf>
    <xf numFmtId="0" fontId="20" fillId="0" borderId="2" xfId="0" applyFont="1" applyFill="1" applyBorder="1" applyAlignment="1" applyProtection="1">
      <alignment horizontal="right" vertical="center"/>
      <protection/>
    </xf>
    <xf numFmtId="3" fontId="23" fillId="0" borderId="2" xfId="25" applyNumberFormat="1" applyFont="1" applyFill="1" applyBorder="1" applyAlignment="1" applyProtection="1" quotePrefix="1">
      <alignment horizontal="right" vertical="center"/>
      <protection locked="0"/>
    </xf>
    <xf numFmtId="0" fontId="12" fillId="0" borderId="2" xfId="25" applyFont="1" applyFill="1" applyBorder="1" applyAlignment="1">
      <alignment horizontal="right" vertical="center"/>
      <protection/>
    </xf>
    <xf numFmtId="3" fontId="12" fillId="0" borderId="2" xfId="25" applyNumberFormat="1" applyFont="1" applyFill="1" applyBorder="1" applyAlignment="1" applyProtection="1" quotePrefix="1">
      <alignment horizontal="righ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/>
    </xf>
    <xf numFmtId="0" fontId="15" fillId="0" borderId="3" xfId="0" applyFont="1" applyFill="1" applyBorder="1" applyAlignment="1" applyProtection="1">
      <alignment horizontal="right" vertical="center"/>
      <protection/>
    </xf>
    <xf numFmtId="188" fontId="20" fillId="0" borderId="3" xfId="0" applyNumberFormat="1" applyFont="1" applyFill="1" applyBorder="1" applyAlignment="1" applyProtection="1">
      <alignment horizontal="right" vertical="center"/>
      <protection/>
    </xf>
    <xf numFmtId="188" fontId="23" fillId="0" borderId="3" xfId="0" applyNumberFormat="1" applyFont="1" applyFill="1" applyBorder="1" applyAlignment="1" applyProtection="1">
      <alignment horizontal="right" vertical="center"/>
      <protection/>
    </xf>
    <xf numFmtId="188" fontId="12" fillId="0" borderId="3" xfId="0" applyNumberFormat="1" applyFont="1" applyFill="1" applyBorder="1" applyAlignment="1" applyProtection="1">
      <alignment horizontal="right" vertical="center"/>
      <protection/>
    </xf>
    <xf numFmtId="0" fontId="16" fillId="0" borderId="3" xfId="0" applyFont="1" applyFill="1" applyBorder="1" applyAlignment="1" applyProtection="1">
      <alignment horizontal="left" vertical="center"/>
      <protection/>
    </xf>
    <xf numFmtId="0" fontId="10" fillId="0" borderId="3" xfId="0" applyFont="1" applyFill="1" applyBorder="1" applyAlignment="1" applyProtection="1">
      <alignment horizontal="right" vertical="center"/>
      <protection/>
    </xf>
    <xf numFmtId="0" fontId="17" fillId="0" borderId="3" xfId="0" applyFon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 applyProtection="1">
      <alignment horizontal="left" vertical="center"/>
      <protection/>
    </xf>
    <xf numFmtId="0" fontId="12" fillId="0" borderId="3" xfId="0" applyFon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 applyProtection="1">
      <alignment horizontal="right" vertical="center"/>
      <protection/>
    </xf>
    <xf numFmtId="197" fontId="23" fillId="0" borderId="3" xfId="0" applyNumberFormat="1" applyFont="1" applyFill="1" applyBorder="1" applyAlignment="1" applyProtection="1">
      <alignment horizontal="right" vertical="center"/>
      <protection locked="0"/>
    </xf>
    <xf numFmtId="197" fontId="12" fillId="0" borderId="3" xfId="0" applyNumberFormat="1" applyFont="1" applyFill="1" applyBorder="1" applyAlignment="1" applyProtection="1">
      <alignment horizontal="right" vertical="center"/>
      <protection locked="0"/>
    </xf>
    <xf numFmtId="17" fontId="10" fillId="0" borderId="3" xfId="0" applyNumberFormat="1" applyFont="1" applyFill="1" applyBorder="1" applyAlignment="1" applyProtection="1" quotePrefix="1">
      <alignment horizontal="right" vertical="center"/>
      <protection/>
    </xf>
    <xf numFmtId="188" fontId="21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 applyProtection="1">
      <alignment horizontal="left" vertical="center"/>
      <protection/>
    </xf>
    <xf numFmtId="188" fontId="20" fillId="0" borderId="2" xfId="0" applyNumberFormat="1" applyFont="1" applyFill="1" applyBorder="1" applyAlignment="1" applyProtection="1">
      <alignment horizontal="right" vertical="center"/>
      <protection/>
    </xf>
    <xf numFmtId="197" fontId="23" fillId="0" borderId="2" xfId="0" applyNumberFormat="1" applyFont="1" applyFill="1" applyBorder="1" applyAlignment="1" applyProtection="1">
      <alignment horizontal="right" vertical="center"/>
      <protection locked="0"/>
    </xf>
    <xf numFmtId="188" fontId="12" fillId="0" borderId="2" xfId="0" applyNumberFormat="1" applyFont="1" applyFill="1" applyBorder="1" applyAlignment="1" applyProtection="1">
      <alignment horizontal="right" vertical="center"/>
      <protection/>
    </xf>
    <xf numFmtId="197" fontId="12" fillId="0" borderId="2" xfId="0" applyNumberFormat="1" applyFont="1" applyFill="1" applyBorder="1" applyAlignment="1" applyProtection="1">
      <alignment horizontal="right" vertical="center"/>
      <protection locked="0"/>
    </xf>
    <xf numFmtId="186" fontId="20" fillId="0" borderId="3" xfId="0" applyNumberFormat="1" applyFont="1" applyFill="1" applyBorder="1" applyAlignment="1" applyProtection="1">
      <alignment horizontal="right" vertical="center"/>
      <protection/>
    </xf>
    <xf numFmtId="186" fontId="12" fillId="0" borderId="3" xfId="0" applyNumberFormat="1" applyFont="1" applyFill="1" applyBorder="1" applyAlignment="1" applyProtection="1">
      <alignment horizontal="right" vertical="center"/>
      <protection/>
    </xf>
    <xf numFmtId="186" fontId="11" fillId="0" borderId="3" xfId="0" applyNumberFormat="1" applyFont="1" applyFill="1" applyBorder="1" applyAlignment="1" applyProtection="1">
      <alignment horizontal="right" vertical="center"/>
      <protection/>
    </xf>
    <xf numFmtId="186" fontId="24" fillId="0" borderId="3" xfId="0" applyNumberFormat="1" applyFont="1" applyFill="1" applyBorder="1" applyAlignment="1" applyProtection="1">
      <alignment horizontal="right" vertical="center"/>
      <protection/>
    </xf>
    <xf numFmtId="186" fontId="18" fillId="0" borderId="3" xfId="0" applyNumberFormat="1" applyFont="1" applyFill="1" applyBorder="1" applyAlignment="1" applyProtection="1">
      <alignment horizontal="right" vertical="center"/>
      <protection/>
    </xf>
    <xf numFmtId="197" fontId="20" fillId="0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>
      <alignment horizontal="left" vertical="center" wrapText="1"/>
    </xf>
    <xf numFmtId="188" fontId="24" fillId="0" borderId="3" xfId="17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 quotePrefix="1">
      <alignment horizontal="right" vertical="center"/>
      <protection/>
    </xf>
    <xf numFmtId="197" fontId="20" fillId="0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/>
    </xf>
    <xf numFmtId="197" fontId="21" fillId="0" borderId="3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13">
    <cellStyle name="Normal" xfId="0"/>
    <cellStyle name="1997" xfId="15"/>
    <cellStyle name="1998" xfId="16"/>
    <cellStyle name="1999" xfId="17"/>
    <cellStyle name="Comma" xfId="18"/>
    <cellStyle name="Comma [0]" xfId="19"/>
    <cellStyle name="Currency" xfId="20"/>
    <cellStyle name="Currency [0]" xfId="21"/>
    <cellStyle name="Followed Hyperlink" xfId="22"/>
    <cellStyle name="Heading6" xfId="23"/>
    <cellStyle name="Hyperlink" xfId="24"/>
    <cellStyle name="Normal_P314-juinpublié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52.7109375" style="6" customWidth="1"/>
    <col min="2" max="2" width="4.7109375" style="33" customWidth="1"/>
    <col min="3" max="3" width="6.7109375" style="9" customWidth="1"/>
    <col min="4" max="4" width="9.7109375" style="50" customWidth="1"/>
    <col min="5" max="5" width="6.7109375" style="6" customWidth="1"/>
    <col min="6" max="6" width="9.7109375" style="9" customWidth="1"/>
    <col min="7" max="16384" width="11.421875" style="6" customWidth="1"/>
  </cols>
  <sheetData>
    <row r="1" spans="1:13" ht="70.5" customHeight="1">
      <c r="A1" s="92" t="s">
        <v>41</v>
      </c>
      <c r="B1" s="93"/>
      <c r="C1" s="93"/>
      <c r="D1" s="93"/>
      <c r="E1" s="93"/>
      <c r="F1" s="93"/>
      <c r="H1" s="7"/>
      <c r="I1" s="8"/>
      <c r="J1" s="8"/>
      <c r="K1" s="9"/>
      <c r="L1" s="9"/>
      <c r="M1" s="10"/>
    </row>
    <row r="2" spans="1:6" s="11" customFormat="1" ht="12.75" customHeight="1">
      <c r="A2" s="53" t="s">
        <v>39</v>
      </c>
      <c r="B2" s="54" t="s">
        <v>0</v>
      </c>
      <c r="C2" s="55"/>
      <c r="D2" s="56" t="s">
        <v>42</v>
      </c>
      <c r="E2" s="57"/>
      <c r="F2" s="58" t="s">
        <v>38</v>
      </c>
    </row>
    <row r="3" spans="1:6" s="11" customFormat="1" ht="24.75" customHeight="1">
      <c r="A3" s="59"/>
      <c r="B3" s="60"/>
      <c r="C3" s="61"/>
      <c r="D3" s="62"/>
      <c r="E3" s="63"/>
      <c r="F3" s="63"/>
    </row>
    <row r="4" spans="1:6" s="14" customFormat="1" ht="12.75" customHeight="1">
      <c r="A4" s="64" t="s">
        <v>1</v>
      </c>
      <c r="B4" s="65"/>
      <c r="C4" s="61"/>
      <c r="D4" s="62"/>
      <c r="E4" s="63"/>
      <c r="F4" s="63"/>
    </row>
    <row r="5" spans="1:6" s="14" customFormat="1" ht="24.75" customHeight="1">
      <c r="A5" s="66"/>
      <c r="B5" s="65"/>
      <c r="C5" s="61"/>
      <c r="D5" s="62"/>
      <c r="E5" s="63"/>
      <c r="F5" s="63"/>
    </row>
    <row r="6" spans="1:6" s="14" customFormat="1" ht="12.75" customHeight="1">
      <c r="A6" s="67" t="s">
        <v>2</v>
      </c>
      <c r="B6" s="65"/>
      <c r="C6" s="61"/>
      <c r="D6" s="62"/>
      <c r="E6" s="63"/>
      <c r="F6" s="63"/>
    </row>
    <row r="7" spans="1:6" s="14" customFormat="1" ht="12.75" customHeight="1">
      <c r="A7" s="68" t="s">
        <v>3</v>
      </c>
      <c r="B7" s="65">
        <v>19</v>
      </c>
      <c r="C7" s="69"/>
      <c r="D7" s="70">
        <v>5835000</v>
      </c>
      <c r="E7" s="69"/>
      <c r="F7" s="71">
        <v>6594000</v>
      </c>
    </row>
    <row r="8" spans="1:6" s="14" customFormat="1" ht="12.75" customHeight="1">
      <c r="A8" s="68" t="s">
        <v>54</v>
      </c>
      <c r="B8" s="65">
        <v>19</v>
      </c>
      <c r="C8" s="69"/>
      <c r="D8" s="70">
        <v>1296000</v>
      </c>
      <c r="E8" s="69"/>
      <c r="F8" s="71">
        <v>2902000</v>
      </c>
    </row>
    <row r="9" spans="1:6" s="14" customFormat="1" ht="12.75" customHeight="1">
      <c r="A9" s="68" t="s">
        <v>4</v>
      </c>
      <c r="B9" s="72" t="s">
        <v>43</v>
      </c>
      <c r="C9" s="61"/>
      <c r="D9" s="70">
        <v>13442000</v>
      </c>
      <c r="E9" s="63"/>
      <c r="F9" s="71">
        <v>14890000</v>
      </c>
    </row>
    <row r="10" spans="1:6" s="14" customFormat="1" ht="12.75" customHeight="1">
      <c r="A10" s="68" t="s">
        <v>44</v>
      </c>
      <c r="B10" s="65"/>
      <c r="C10" s="61"/>
      <c r="D10" s="70">
        <v>889000</v>
      </c>
      <c r="E10" s="73"/>
      <c r="F10" s="71">
        <v>531000</v>
      </c>
    </row>
    <row r="11" spans="1:6" s="14" customFormat="1" ht="12.75" customHeight="1">
      <c r="A11" s="68" t="s">
        <v>23</v>
      </c>
      <c r="B11" s="65"/>
      <c r="C11" s="61"/>
      <c r="D11" s="70">
        <v>8000</v>
      </c>
      <c r="E11" s="63"/>
      <c r="F11" s="71">
        <v>22000</v>
      </c>
    </row>
    <row r="12" spans="1:6" s="14" customFormat="1" ht="12.75" customHeight="1">
      <c r="A12" s="68" t="s">
        <v>5</v>
      </c>
      <c r="B12" s="65">
        <v>12</v>
      </c>
      <c r="C12" s="61"/>
      <c r="D12" s="70">
        <v>9342000</v>
      </c>
      <c r="E12" s="63"/>
      <c r="F12" s="71">
        <v>9272000</v>
      </c>
    </row>
    <row r="13" spans="1:6" s="14" customFormat="1" ht="12.75" customHeight="1">
      <c r="A13" s="68" t="s">
        <v>6</v>
      </c>
      <c r="B13" s="72" t="s">
        <v>45</v>
      </c>
      <c r="C13" s="61"/>
      <c r="D13" s="70">
        <v>1609000</v>
      </c>
      <c r="E13" s="63"/>
      <c r="F13" s="71">
        <v>754000</v>
      </c>
    </row>
    <row r="14" spans="1:6" s="14" customFormat="1" ht="12.75" customHeight="1">
      <c r="A14" s="1" t="s">
        <v>7</v>
      </c>
      <c r="B14" s="15"/>
      <c r="C14" s="12"/>
      <c r="D14" s="46">
        <v>627000</v>
      </c>
      <c r="E14" s="13"/>
      <c r="F14" s="18">
        <v>805000</v>
      </c>
    </row>
    <row r="15" spans="1:6" s="25" customFormat="1" ht="12.75" customHeight="1">
      <c r="A15" s="2" t="s">
        <v>8</v>
      </c>
      <c r="B15" s="20"/>
      <c r="C15" s="21"/>
      <c r="D15" s="47">
        <f>SUM(D7:D14)</f>
        <v>33048000</v>
      </c>
      <c r="E15" s="23"/>
      <c r="F15" s="24">
        <f>SUM(F7:F14)</f>
        <v>35770000</v>
      </c>
    </row>
    <row r="16" spans="1:6" s="14" customFormat="1" ht="24.75" customHeight="1">
      <c r="A16" s="74"/>
      <c r="B16" s="54"/>
      <c r="C16" s="75"/>
      <c r="D16" s="76"/>
      <c r="E16" s="77"/>
      <c r="F16" s="78"/>
    </row>
    <row r="17" spans="1:6" s="14" customFormat="1" ht="12.75" customHeight="1">
      <c r="A17" s="67" t="s">
        <v>9</v>
      </c>
      <c r="B17" s="65"/>
      <c r="C17" s="61"/>
      <c r="D17" s="70"/>
      <c r="E17" s="63"/>
      <c r="F17" s="71"/>
    </row>
    <row r="18" spans="1:6" s="14" customFormat="1" ht="12.75" customHeight="1">
      <c r="A18" s="68" t="s">
        <v>10</v>
      </c>
      <c r="B18" s="65">
        <v>13</v>
      </c>
      <c r="C18" s="61"/>
      <c r="D18" s="70">
        <v>21097000</v>
      </c>
      <c r="E18" s="63"/>
      <c r="F18" s="71">
        <v>22065000</v>
      </c>
    </row>
    <row r="19" spans="1:6" s="14" customFormat="1" ht="12.75" customHeight="1">
      <c r="A19" s="68" t="s">
        <v>11</v>
      </c>
      <c r="B19" s="65">
        <v>8</v>
      </c>
      <c r="C19" s="79"/>
      <c r="D19" s="70">
        <v>7796000</v>
      </c>
      <c r="E19" s="80"/>
      <c r="F19" s="71">
        <v>8936000</v>
      </c>
    </row>
    <row r="20" spans="1:6" s="14" customFormat="1" ht="12.75" customHeight="1">
      <c r="A20" s="68" t="s">
        <v>34</v>
      </c>
      <c r="B20" s="65">
        <v>7</v>
      </c>
      <c r="C20" s="79"/>
      <c r="D20" s="70">
        <v>2842000</v>
      </c>
      <c r="E20" s="80"/>
      <c r="F20" s="71">
        <v>2224000</v>
      </c>
    </row>
    <row r="21" spans="1:6" s="14" customFormat="1" ht="12.75" customHeight="1">
      <c r="A21" s="68" t="s">
        <v>12</v>
      </c>
      <c r="B21" s="65">
        <v>19</v>
      </c>
      <c r="C21" s="79"/>
      <c r="D21" s="70">
        <v>3868000</v>
      </c>
      <c r="E21" s="80"/>
      <c r="F21" s="71">
        <v>4213000</v>
      </c>
    </row>
    <row r="22" spans="1:6" s="14" customFormat="1" ht="12.75" customHeight="1">
      <c r="A22" s="68" t="s">
        <v>49</v>
      </c>
      <c r="B22" s="65">
        <v>16</v>
      </c>
      <c r="C22" s="79"/>
      <c r="D22" s="70">
        <v>60000</v>
      </c>
      <c r="E22" s="80"/>
      <c r="F22" s="71">
        <v>1513000</v>
      </c>
    </row>
    <row r="23" spans="1:6" s="14" customFormat="1" ht="12.75" customHeight="1">
      <c r="A23" s="68" t="s">
        <v>13</v>
      </c>
      <c r="B23" s="65">
        <v>14</v>
      </c>
      <c r="C23" s="61"/>
      <c r="D23" s="70">
        <v>30637000</v>
      </c>
      <c r="E23" s="63"/>
      <c r="F23" s="71">
        <v>33423000</v>
      </c>
    </row>
    <row r="24" spans="1:6" s="14" customFormat="1" ht="12.75" customHeight="1">
      <c r="A24" s="1" t="s">
        <v>14</v>
      </c>
      <c r="B24" s="15">
        <v>15</v>
      </c>
      <c r="C24" s="12"/>
      <c r="D24" s="46">
        <v>6867000</v>
      </c>
      <c r="E24" s="13"/>
      <c r="F24" s="18">
        <v>7217000</v>
      </c>
    </row>
    <row r="25" spans="1:6" s="25" customFormat="1" ht="12.75" customHeight="1">
      <c r="A25" s="2" t="s">
        <v>26</v>
      </c>
      <c r="B25" s="20"/>
      <c r="C25" s="21"/>
      <c r="D25" s="47">
        <f>SUM(D18:D24)</f>
        <v>73167000</v>
      </c>
      <c r="E25" s="23"/>
      <c r="F25" s="24">
        <f>SUM(F18:F24)</f>
        <v>79591000</v>
      </c>
    </row>
    <row r="26" spans="1:6" s="14" customFormat="1" ht="24.75" customHeight="1">
      <c r="A26" s="3"/>
      <c r="B26" s="15"/>
      <c r="C26" s="12"/>
      <c r="D26" s="46"/>
      <c r="E26" s="13"/>
      <c r="F26" s="18"/>
    </row>
    <row r="27" spans="1:6" s="25" customFormat="1" ht="12.75" customHeight="1">
      <c r="A27" s="2" t="s">
        <v>27</v>
      </c>
      <c r="B27" s="20"/>
      <c r="C27" s="21"/>
      <c r="D27" s="47">
        <f>D15+D25</f>
        <v>106215000</v>
      </c>
      <c r="E27" s="23"/>
      <c r="F27" s="24">
        <f>F15+F25</f>
        <v>115361000</v>
      </c>
    </row>
    <row r="28" spans="1:6" s="30" customFormat="1" ht="12.75">
      <c r="A28" s="26"/>
      <c r="B28" s="27"/>
      <c r="C28" s="28"/>
      <c r="D28" s="48"/>
      <c r="E28" s="29"/>
      <c r="F28" s="29"/>
    </row>
    <row r="29" spans="1:6" ht="12.75" customHeight="1">
      <c r="A29" s="91" t="s">
        <v>53</v>
      </c>
      <c r="B29" s="7"/>
      <c r="C29" s="31"/>
      <c r="D29" s="49"/>
      <c r="E29" s="31"/>
      <c r="F29" s="32"/>
    </row>
  </sheetData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2.7109375" style="43" customWidth="1"/>
    <col min="2" max="2" width="4.7109375" style="15" customWidth="1"/>
    <col min="3" max="3" width="6.7109375" style="44" customWidth="1"/>
    <col min="4" max="4" width="9.7109375" style="52" customWidth="1"/>
    <col min="5" max="5" width="6.7109375" style="45" customWidth="1"/>
    <col min="6" max="6" width="9.7109375" style="45" customWidth="1"/>
    <col min="7" max="16384" width="11.421875" style="14" customWidth="1"/>
  </cols>
  <sheetData>
    <row r="1" spans="1:21" s="6" customFormat="1" ht="70.5" customHeight="1">
      <c r="A1" s="94"/>
      <c r="B1" s="95"/>
      <c r="C1" s="95"/>
      <c r="D1" s="95"/>
      <c r="E1" s="95"/>
      <c r="F1" s="95"/>
      <c r="G1" s="34"/>
      <c r="H1" s="34"/>
      <c r="I1" s="34"/>
      <c r="J1" s="34"/>
      <c r="K1" s="34"/>
      <c r="L1" s="34"/>
      <c r="M1" s="34"/>
      <c r="P1" s="7"/>
      <c r="Q1" s="8"/>
      <c r="R1" s="8"/>
      <c r="S1" s="9"/>
      <c r="T1" s="9"/>
      <c r="U1" s="10"/>
    </row>
    <row r="2" spans="1:6" s="11" customFormat="1" ht="12.75" customHeight="1">
      <c r="A2" s="53" t="s">
        <v>39</v>
      </c>
      <c r="B2" s="54" t="s">
        <v>0</v>
      </c>
      <c r="C2" s="55"/>
      <c r="D2" s="56" t="s">
        <v>42</v>
      </c>
      <c r="E2" s="57"/>
      <c r="F2" s="58" t="s">
        <v>38</v>
      </c>
    </row>
    <row r="3" spans="1:6" ht="24.75" customHeight="1">
      <c r="A3" s="67"/>
      <c r="B3" s="65"/>
      <c r="C3" s="81"/>
      <c r="D3" s="82"/>
      <c r="E3" s="83"/>
      <c r="F3" s="83"/>
    </row>
    <row r="4" spans="1:6" ht="12.75" customHeight="1">
      <c r="A4" s="64" t="s">
        <v>15</v>
      </c>
      <c r="B4" s="65"/>
      <c r="C4" s="81"/>
      <c r="D4" s="82"/>
      <c r="E4" s="83"/>
      <c r="F4" s="83"/>
    </row>
    <row r="5" spans="1:6" ht="24.75" customHeight="1">
      <c r="A5" s="67"/>
      <c r="B5" s="65"/>
      <c r="C5" s="81"/>
      <c r="D5" s="82"/>
      <c r="E5" s="83"/>
      <c r="F5" s="83"/>
    </row>
    <row r="6" spans="1:6" ht="12.75" customHeight="1">
      <c r="A6" s="67" t="s">
        <v>16</v>
      </c>
      <c r="B6" s="65"/>
      <c r="C6" s="81"/>
      <c r="D6" s="82"/>
      <c r="E6" s="83"/>
      <c r="F6" s="83"/>
    </row>
    <row r="7" spans="1:6" ht="12.75" customHeight="1">
      <c r="A7" s="68" t="s">
        <v>24</v>
      </c>
      <c r="B7" s="65">
        <v>19</v>
      </c>
      <c r="C7" s="84"/>
      <c r="D7" s="70">
        <v>12608000</v>
      </c>
      <c r="E7" s="71"/>
      <c r="F7" s="71">
        <v>14179000</v>
      </c>
    </row>
    <row r="8" spans="1:6" s="35" customFormat="1" ht="12.75" customHeight="1">
      <c r="A8" s="85" t="s">
        <v>40</v>
      </c>
      <c r="B8" s="65"/>
      <c r="C8" s="84"/>
      <c r="D8" s="86" t="s">
        <v>33</v>
      </c>
      <c r="E8" s="71"/>
      <c r="F8" s="71">
        <v>7000</v>
      </c>
    </row>
    <row r="9" spans="1:6" ht="12.75" customHeight="1">
      <c r="A9" s="68" t="s">
        <v>35</v>
      </c>
      <c r="B9" s="65">
        <v>19</v>
      </c>
      <c r="C9" s="84"/>
      <c r="D9" s="70">
        <v>15383000</v>
      </c>
      <c r="E9" s="71"/>
      <c r="F9" s="71">
        <v>24541000</v>
      </c>
    </row>
    <row r="10" spans="1:6" ht="12.75" customHeight="1">
      <c r="A10" s="68" t="s">
        <v>50</v>
      </c>
      <c r="B10" s="65"/>
      <c r="C10" s="84"/>
      <c r="D10" s="70">
        <v>824000</v>
      </c>
      <c r="E10" s="71"/>
      <c r="F10" s="71">
        <v>856000</v>
      </c>
    </row>
    <row r="11" spans="1:6" ht="12.75" customHeight="1">
      <c r="A11" s="68" t="s">
        <v>17</v>
      </c>
      <c r="B11" s="87" t="s">
        <v>45</v>
      </c>
      <c r="C11" s="84"/>
      <c r="D11" s="70">
        <v>1477000</v>
      </c>
      <c r="E11" s="71"/>
      <c r="F11" s="71">
        <v>477000</v>
      </c>
    </row>
    <row r="12" spans="1:6" ht="12.75" customHeight="1">
      <c r="A12" s="4" t="s">
        <v>25</v>
      </c>
      <c r="B12" s="19"/>
      <c r="C12" s="17"/>
      <c r="D12" s="46">
        <v>2931000</v>
      </c>
      <c r="E12" s="18"/>
      <c r="F12" s="18">
        <v>3266000</v>
      </c>
    </row>
    <row r="13" spans="1:6" s="25" customFormat="1" ht="12.75" customHeight="1">
      <c r="A13" s="2" t="s">
        <v>28</v>
      </c>
      <c r="B13" s="20"/>
      <c r="C13" s="22"/>
      <c r="D13" s="47">
        <f>SUM(D7:D12)</f>
        <v>33223000</v>
      </c>
      <c r="E13" s="24"/>
      <c r="F13" s="24">
        <f>SUM(F7:F12)</f>
        <v>43326000</v>
      </c>
    </row>
    <row r="14" spans="1:6" ht="24.75" customHeight="1">
      <c r="A14" s="74"/>
      <c r="B14" s="54"/>
      <c r="C14" s="88"/>
      <c r="D14" s="76"/>
      <c r="E14" s="78"/>
      <c r="F14" s="78"/>
    </row>
    <row r="15" spans="1:6" ht="12.75" customHeight="1">
      <c r="A15" s="67" t="s">
        <v>18</v>
      </c>
      <c r="B15" s="65"/>
      <c r="C15" s="84"/>
      <c r="D15" s="70"/>
      <c r="E15" s="71"/>
      <c r="F15" s="71"/>
    </row>
    <row r="16" spans="1:6" ht="12.75" customHeight="1">
      <c r="A16" s="68" t="s">
        <v>35</v>
      </c>
      <c r="B16" s="65">
        <v>19</v>
      </c>
      <c r="C16" s="84"/>
      <c r="D16" s="70">
        <v>6344000</v>
      </c>
      <c r="E16" s="71"/>
      <c r="F16" s="71">
        <v>6129000</v>
      </c>
    </row>
    <row r="17" spans="1:6" ht="12.75" customHeight="1">
      <c r="A17" s="68" t="s">
        <v>36</v>
      </c>
      <c r="B17" s="65">
        <v>16</v>
      </c>
      <c r="C17" s="84"/>
      <c r="D17" s="70">
        <v>5464000</v>
      </c>
      <c r="E17" s="71"/>
      <c r="F17" s="71">
        <v>5165000</v>
      </c>
    </row>
    <row r="18" spans="1:6" ht="12.75" customHeight="1">
      <c r="A18" s="68" t="s">
        <v>51</v>
      </c>
      <c r="B18" s="65">
        <v>7</v>
      </c>
      <c r="C18" s="84"/>
      <c r="D18" s="70">
        <v>1341000</v>
      </c>
      <c r="E18" s="71"/>
      <c r="F18" s="71">
        <v>1558000</v>
      </c>
    </row>
    <row r="19" spans="1:6" ht="12.75" customHeight="1">
      <c r="A19" s="68" t="s">
        <v>19</v>
      </c>
      <c r="B19" s="65"/>
      <c r="C19" s="84"/>
      <c r="D19" s="70">
        <v>1264000</v>
      </c>
      <c r="E19" s="71"/>
      <c r="F19" s="71">
        <v>1091000</v>
      </c>
    </row>
    <row r="20" spans="1:6" ht="12.75" customHeight="1">
      <c r="A20" s="1" t="s">
        <v>20</v>
      </c>
      <c r="B20" s="19">
        <v>18</v>
      </c>
      <c r="C20" s="17"/>
      <c r="D20" s="46">
        <v>3663000</v>
      </c>
      <c r="E20" s="18"/>
      <c r="F20" s="18">
        <v>3316000</v>
      </c>
    </row>
    <row r="21" spans="1:6" s="25" customFormat="1" ht="12.75" customHeight="1">
      <c r="A21" s="2" t="s">
        <v>29</v>
      </c>
      <c r="B21" s="20"/>
      <c r="C21" s="22"/>
      <c r="D21" s="47">
        <f>SUM(D16:D20)</f>
        <v>18076000</v>
      </c>
      <c r="E21" s="24"/>
      <c r="F21" s="24">
        <f>SUM(F16:F20)</f>
        <v>17259000</v>
      </c>
    </row>
    <row r="22" spans="1:6" ht="24.75" customHeight="1">
      <c r="A22" s="5"/>
      <c r="B22" s="19"/>
      <c r="C22" s="17"/>
      <c r="D22" s="46"/>
      <c r="E22" s="18"/>
      <c r="F22" s="18"/>
    </row>
    <row r="23" spans="1:6" s="25" customFormat="1" ht="12.75" customHeight="1">
      <c r="A23" s="2" t="s">
        <v>30</v>
      </c>
      <c r="B23" s="20"/>
      <c r="C23" s="22"/>
      <c r="D23" s="47">
        <f>SUM(D13,D21)</f>
        <v>51299000</v>
      </c>
      <c r="E23" s="24"/>
      <c r="F23" s="24">
        <f>SUM(F13,F21)</f>
        <v>60585000</v>
      </c>
    </row>
    <row r="24" spans="1:6" ht="24.75" customHeight="1">
      <c r="A24" s="89"/>
      <c r="B24" s="54"/>
      <c r="C24" s="88"/>
      <c r="D24" s="76"/>
      <c r="E24" s="78"/>
      <c r="F24" s="78"/>
    </row>
    <row r="25" spans="1:6" ht="12.75" customHeight="1">
      <c r="A25" s="67" t="s">
        <v>21</v>
      </c>
      <c r="B25" s="65">
        <v>21</v>
      </c>
      <c r="C25" s="84"/>
      <c r="D25" s="70"/>
      <c r="E25" s="71"/>
      <c r="F25" s="71"/>
    </row>
    <row r="26" spans="1:6" ht="12.75" customHeight="1">
      <c r="A26" s="68" t="s">
        <v>46</v>
      </c>
      <c r="B26" s="65"/>
      <c r="C26" s="84"/>
      <c r="D26" s="70">
        <v>383000</v>
      </c>
      <c r="E26" s="90"/>
      <c r="F26" s="71">
        <v>393000</v>
      </c>
    </row>
    <row r="27" spans="1:6" ht="12.75" customHeight="1">
      <c r="A27" s="68" t="s">
        <v>47</v>
      </c>
      <c r="B27" s="65"/>
      <c r="C27" s="84"/>
      <c r="D27" s="70">
        <v>-9652000</v>
      </c>
      <c r="E27" s="80"/>
      <c r="F27" s="71">
        <v>-8013000</v>
      </c>
    </row>
    <row r="28" spans="1:6" ht="12.75" customHeight="1">
      <c r="A28" s="68" t="s">
        <v>22</v>
      </c>
      <c r="B28" s="65"/>
      <c r="C28" s="69"/>
      <c r="D28" s="70">
        <v>-11103000</v>
      </c>
      <c r="E28" s="84"/>
      <c r="F28" s="71">
        <v>-6302000</v>
      </c>
    </row>
    <row r="29" spans="1:6" ht="12.75" customHeight="1">
      <c r="A29" s="36" t="s">
        <v>48</v>
      </c>
      <c r="B29" s="19"/>
      <c r="C29" s="16"/>
      <c r="D29" s="46">
        <v>71146000</v>
      </c>
      <c r="E29" s="17"/>
      <c r="F29" s="18">
        <v>66549000</v>
      </c>
    </row>
    <row r="30" spans="1:6" s="25" customFormat="1" ht="12.75" customHeight="1">
      <c r="A30" s="37" t="s">
        <v>52</v>
      </c>
      <c r="B30" s="20"/>
      <c r="C30" s="38"/>
      <c r="D30" s="47">
        <f>SUM(D26:D29)</f>
        <v>50774000</v>
      </c>
      <c r="E30" s="39"/>
      <c r="F30" s="24">
        <f>SUM(F26:F29)</f>
        <v>52627000</v>
      </c>
    </row>
    <row r="31" spans="1:6" ht="12.75" customHeight="1">
      <c r="A31" s="1" t="s">
        <v>37</v>
      </c>
      <c r="B31" s="19"/>
      <c r="C31" s="17"/>
      <c r="D31" s="46">
        <v>4142000</v>
      </c>
      <c r="E31" s="18"/>
      <c r="F31" s="18">
        <v>2149000</v>
      </c>
    </row>
    <row r="32" spans="1:6" s="25" customFormat="1" ht="12.75" customHeight="1">
      <c r="A32" s="2" t="s">
        <v>31</v>
      </c>
      <c r="B32" s="20"/>
      <c r="C32" s="22"/>
      <c r="D32" s="47">
        <f>SUM(D30:D31)</f>
        <v>54916000</v>
      </c>
      <c r="E32" s="24"/>
      <c r="F32" s="24">
        <f>SUM(F30:F31)</f>
        <v>54776000</v>
      </c>
    </row>
    <row r="33" spans="1:6" ht="24.75" customHeight="1">
      <c r="A33" s="3"/>
      <c r="B33" s="19"/>
      <c r="C33" s="17"/>
      <c r="D33" s="46"/>
      <c r="E33" s="18"/>
      <c r="F33" s="18"/>
    </row>
    <row r="34" spans="1:6" s="25" customFormat="1" ht="12.75" customHeight="1">
      <c r="A34" s="2" t="s">
        <v>32</v>
      </c>
      <c r="B34" s="20"/>
      <c r="C34" s="22"/>
      <c r="D34" s="47">
        <f>SUM(D23,D32)</f>
        <v>106215000</v>
      </c>
      <c r="E34" s="24"/>
      <c r="F34" s="24">
        <f>SUM(F23,F32)</f>
        <v>115361000</v>
      </c>
    </row>
    <row r="35" spans="1:6" s="30" customFormat="1" ht="12.75">
      <c r="A35" s="40"/>
      <c r="B35" s="27"/>
      <c r="C35" s="41"/>
      <c r="D35" s="51"/>
      <c r="E35" s="42"/>
      <c r="F35" s="42"/>
    </row>
    <row r="36" spans="1:6" s="6" customFormat="1" ht="12.75" customHeight="1">
      <c r="A36" s="91" t="s">
        <v>53</v>
      </c>
      <c r="B36" s="7"/>
      <c r="C36" s="31"/>
      <c r="D36" s="49"/>
      <c r="E36" s="31"/>
      <c r="F36" s="32"/>
    </row>
  </sheetData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ibays</cp:lastModifiedBy>
  <cp:lastPrinted>2009-02-16T15:32:14Z</cp:lastPrinted>
  <dcterms:created xsi:type="dcterms:W3CDTF">2005-06-30T14:04:20Z</dcterms:created>
  <dcterms:modified xsi:type="dcterms:W3CDTF">2009-02-16T15:32:56Z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